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struções" sheetId="1" r:id="rId5"/>
    <sheet state="visible" name="Parâmetros" sheetId="2" r:id="rId6"/>
    <sheet state="visible" name="Multas" sheetId="3" r:id="rId7"/>
    <sheet state="visible" name="Motoristas" sheetId="4" r:id="rId8"/>
    <sheet state="visible" name="Resumo" sheetId="5" r:id="rId9"/>
  </sheets>
  <definedNames>
    <definedName hidden="1" localSheetId="2" name="_xlnm._FilterDatabase">Multas!$A$3:$T$53</definedName>
  </definedNames>
  <calcPr/>
</workbook>
</file>

<file path=xl/sharedStrings.xml><?xml version="1.0" encoding="utf-8"?>
<sst xmlns="http://schemas.openxmlformats.org/spreadsheetml/2006/main" count="111" uniqueCount="99">
  <si>
    <t>PARÂMETROS</t>
  </si>
  <si>
    <t>CONTROLE DE MULTAS DE TRÂNSITO DA FROTA</t>
  </si>
  <si>
    <t>Prazo para indicar condutor (dias da notificação)</t>
  </si>
  <si>
    <t>MULTAS - uma linha por auto de infração (preencha as colunas amarelas)</t>
  </si>
  <si>
    <t>CTB art. 257 § 7º</t>
  </si>
  <si>
    <t>PONTOS POR MOTORISTA (últimos 12 meses)</t>
  </si>
  <si>
    <t>Multiplicador da NIC (multa por não indicação)</t>
  </si>
  <si>
    <t>CTB art. 257 § 8º: 2× a originária, mantida a original</t>
  </si>
  <si>
    <t>Alerta amarelo quando faltarem (dias)</t>
  </si>
  <si>
    <t>Não perca o prazo de indicar o condutor: para a empresa, a multa não indicada vira três.</t>
  </si>
  <si>
    <t>Limite de pontos para suspensão (12 meses)</t>
  </si>
  <si>
    <t>Lista os condutores indicados na aba Multas. Preencha o nome exatamente como lá. Limite de suspensão: 40 pontos (30 com uma gravíssima; 20 com duas ou mais).</t>
  </si>
  <si>
    <t>40 sem gravíssima; 30 com uma; 20 com duas ou mais (CTB art. 261) ajuste por motorista</t>
  </si>
  <si>
    <t>Para quem é</t>
  </si>
  <si>
    <t>Data de hoje</t>
  </si>
  <si>
    <t>Motorista</t>
  </si>
  <si>
    <t>Gestores de frota e administrativo de transportadoras de qualquer porte. A notificação chega pelo correio, alguém guarda na gaveta, o prazo de 30 dias passa e a empresa paga a multa original mais uma nova de duas vezes o valor. Esta planilha controla cada auto, o prazo de indicação e de defesa, os pontos por motorista e o custo real.</t>
  </si>
  <si>
    <t>Multas (12 m)</t>
  </si>
  <si>
    <t>Pontos (12 m)</t>
  </si>
  <si>
    <t>Gravíssimas (12 m)</t>
  </si>
  <si>
    <t>Limite aplicável</t>
  </si>
  <si>
    <t>Situação</t>
  </si>
  <si>
    <t>Carlos</t>
  </si>
  <si>
    <t>automática</t>
  </si>
  <si>
    <t>A regra que esta planilha protege</t>
  </si>
  <si>
    <t>Nº do auto</t>
  </si>
  <si>
    <t>Placa</t>
  </si>
  <si>
    <t>Data infração</t>
  </si>
  <si>
    <t>CTB, art. 257: o proprietário tem 30 dias, contados da notificação da autuação, para indicar o condutor infrator (§ 7º, Lei 14.071/2020). Se o veículo é de pessoa jurídica e o condutor não é indicado no prazo, é lavrada nova multa no valor de 2 (duas) vezes a multa originária, mantida a original (§ 8º, Lei 14.229/2021). Na prática: uma multa de R$ 293,47 não indicada vira R$ 880,41. Além disso, sem indicação os pontos não vão para a CNH de ninguém mas o custo vai para a empresa.</t>
  </si>
  <si>
    <t>Data notificação</t>
  </si>
  <si>
    <t>Órgão autuador</t>
  </si>
  <si>
    <t>Infração (descrição)</t>
  </si>
  <si>
    <t>Gravidade</t>
  </si>
  <si>
    <t>Pontos</t>
  </si>
  <si>
    <t>Valor (R$)</t>
  </si>
  <si>
    <t>Prazo defesa (da notificação)</t>
  </si>
  <si>
    <t>Condutor identificado</t>
  </si>
  <si>
    <t>Condutor indicado?</t>
  </si>
  <si>
    <t>Como usar</t>
  </si>
  <si>
    <t>Defesa apresentada?</t>
  </si>
  <si>
    <t>Prazo final indicação</t>
  </si>
  <si>
    <t>Dias restantes</t>
  </si>
  <si>
    <t>Alerta indicação</t>
  </si>
  <si>
    <t>1.</t>
  </si>
  <si>
    <t>Custo se não indicar (R$)</t>
  </si>
  <si>
    <t>Prazo final defesa</t>
  </si>
  <si>
    <t>Alerta defesa</t>
  </si>
  <si>
    <t>Status / Obs.</t>
  </si>
  <si>
    <t>Aba Multas: uma linha por auto de infração. Preencha as colunas amarelas assim que a notificação chegar (data da notificação é a que conta).</t>
  </si>
  <si>
    <t>AI-2026-00412</t>
  </si>
  <si>
    <t>ABC1D23</t>
  </si>
  <si>
    <t>2.</t>
  </si>
  <si>
    <t>A planilha calcula o prazo final de indicação (30 dias), o prazo de defesa prévia que você informar, os dias restantes e acende alerta.</t>
  </si>
  <si>
    <t>3.</t>
  </si>
  <si>
    <t>Marque 'Condutor indicado?' e 'Defesa apresentada?' conforme avança. O custo de risco mostra quanto a multa vira se o prazo passar.</t>
  </si>
  <si>
    <t>PRF</t>
  </si>
  <si>
    <t>Excesso de velocidade até 20%</t>
  </si>
  <si>
    <t>4.</t>
  </si>
  <si>
    <t>Aba Motoristas: pontos acumulados por condutor nos últimos 12 meses (preencha os pontos de cada auto) e alerta de suspensão.</t>
  </si>
  <si>
    <t>5.</t>
  </si>
  <si>
    <t>Aba Resumo: total do mês, custo evitado/perdido com indicação, infrações mais frequentes.</t>
  </si>
  <si>
    <t>Prazos de defesa prévia e recurso variam conforme o órgão autuador e constam na notificação informe o prazo impresso nela. Esta planilha é controle gerencial, não assessoria jurídica; para recurso, consulte um especialista.</t>
  </si>
  <si>
    <t>Média</t>
  </si>
  <si>
    <t>NFASoft - Tecnologia que entende transporte. 25 anos de TMS.  |  www.nfasoft.com.br</t>
  </si>
  <si>
    <t>Sim</t>
  </si>
  <si>
    <t>Não</t>
  </si>
  <si>
    <t>Marcos</t>
  </si>
  <si>
    <t>André</t>
  </si>
  <si>
    <t>AI-2026-00587</t>
  </si>
  <si>
    <t>DEF4G56</t>
  </si>
  <si>
    <t>DER-GO</t>
  </si>
  <si>
    <t>Excesso de peso</t>
  </si>
  <si>
    <t>Paulo</t>
  </si>
  <si>
    <t>AI-2026-00633</t>
  </si>
  <si>
    <t>GHI7J89</t>
  </si>
  <si>
    <t>Ultrapassagem em local proibido</t>
  </si>
  <si>
    <t>RESUMO - Custo, prazos e o que fazer hoje</t>
  </si>
  <si>
    <t>Gravíssima</t>
  </si>
  <si>
    <t>TOTAIS (todas as linhas)</t>
  </si>
  <si>
    <t>Rafael</t>
  </si>
  <si>
    <t>Autos registrados</t>
  </si>
  <si>
    <t>Valor original das multas (R$)</t>
  </si>
  <si>
    <t>Custo projetado se nada mudar (R$)</t>
  </si>
  <si>
    <t>AI-2026-00701</t>
  </si>
  <si>
    <t>JKL0M12</t>
  </si>
  <si>
    <t>DETRAN-MG</t>
  </si>
  <si>
    <t>Dirigir usando celular</t>
  </si>
  <si>
    <t>original + NIC nas não indicadas</t>
  </si>
  <si>
    <t>Custo adicional evitável (R$)</t>
  </si>
  <si>
    <t>o que a indicação no prazo economiza</t>
  </si>
  <si>
    <t>PRAZOS DE INDICAÇÃO</t>
  </si>
  <si>
    <t>🔴 Prazo perdido (NIC)</t>
  </si>
  <si>
    <t>🟡 A indicar (no prazo)</t>
  </si>
  <si>
    <t>🟢 Já indicadas</t>
  </si>
  <si>
    <t>MOTORISTAS</t>
  </si>
  <si>
    <t>Motoristas no limite ou em risco de suspensão</t>
  </si>
  <si>
    <t>Autos sem condutor identificado</t>
  </si>
  <si>
    <t>sem identificar, não há como indicar</t>
  </si>
  <si>
    <t>Quem identifica o condutor em segundos é quem tem a viagem registrada: placa + data + motorista no NFASoft. WhatsApp: 62 98116-8864 • www.nfasoft.com.br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</si>
</sst>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&quot;R$ &quot;#,##0.00"/>
    <numFmt numFmtId="166" formatCode="&quot;R$ &quot;#,##0.00;&quot;-R$ &quot;#,##0.00;"/>
  </numFmts>
  <fonts count="25">
    <font>
      <sz val="11.0"/>
      <color theme="1"/>
      <name val="Calibri"/>
      <scheme val="minor"/>
    </font>
    <font>
      <b/>
      <sz val="14.0"/>
      <color rgb="FFFFFFFF"/>
      <name val="Arial"/>
    </font>
    <font/>
    <font>
      <color theme="1"/>
      <name val="Calibri"/>
      <scheme val="minor"/>
    </font>
    <font>
      <b/>
      <sz val="17.0"/>
      <color rgb="FFFFFFFF"/>
      <name val="Arial"/>
    </font>
    <font>
      <b/>
      <sz val="11.0"/>
      <color rgb="FF000000"/>
      <name val="Arial"/>
    </font>
    <font>
      <b/>
      <sz val="10.0"/>
      <color rgb="FF0000FF"/>
      <name val="Arial"/>
    </font>
    <font>
      <i/>
      <sz val="9.0"/>
      <color rgb="FF595959"/>
      <name val="Arial"/>
    </font>
    <font>
      <sz val="9.0"/>
      <color rgb="FF000000"/>
      <name val="Arial"/>
    </font>
    <font>
      <i/>
      <sz val="12.0"/>
      <color rgb="FF1A237E"/>
      <name val="Arial"/>
    </font>
    <font>
      <b/>
      <sz val="14.0"/>
      <color rgb="FF1A237E"/>
      <name val="Arial"/>
    </font>
    <font>
      <b/>
      <sz val="10.0"/>
      <color rgb="FFFFFFFF"/>
      <name val="Arial"/>
    </font>
    <font>
      <sz val="11.0"/>
      <color rgb="FF000000"/>
      <name val="Arial"/>
    </font>
    <font>
      <b/>
      <sz val="10.0"/>
      <color rgb="FF000000"/>
      <name val="Arial"/>
    </font>
    <font>
      <i/>
      <sz val="10.0"/>
      <color rgb="FF595959"/>
      <name val="Arial"/>
    </font>
    <font>
      <b/>
      <sz val="11.0"/>
      <color rgb="FF1A237E"/>
      <name val="Arial"/>
    </font>
    <font>
      <sz val="10.0"/>
      <color rgb="FF000000"/>
      <name val="Arial"/>
    </font>
    <font>
      <i/>
      <sz val="10.0"/>
      <color rgb="FF9C6500"/>
      <name val="Arial"/>
    </font>
    <font>
      <b/>
      <i/>
      <sz val="10.0"/>
      <color rgb="FF1A237E"/>
      <name val="Arial"/>
    </font>
    <font>
      <b/>
      <sz val="10.0"/>
      <color rgb="FF9C0006"/>
      <name val="Arial"/>
    </font>
    <font>
      <b/>
      <sz val="15.0"/>
      <color rgb="FFFFFFFF"/>
      <name val="Arial"/>
    </font>
    <font>
      <b/>
      <sz val="12.0"/>
      <color rgb="FF1A237E"/>
      <name val="Arial"/>
    </font>
    <font>
      <sz val="11.0"/>
      <color theme="1"/>
      <name val="Arial"/>
    </font>
    <font>
      <b/>
      <sz val="10.0"/>
      <color rgb="FF006100"/>
      <name val="Arial"/>
    </font>
    <font>
      <b/>
      <sz val="11.0"/>
      <color theme="1"/>
      <name val="Arial"/>
    </font>
  </fonts>
  <fills count="7">
    <fill>
      <patternFill patternType="none"/>
    </fill>
    <fill>
      <patternFill patternType="lightGray"/>
    </fill>
    <fill>
      <patternFill patternType="solid">
        <fgColor rgb="FF1A237E"/>
        <bgColor rgb="FF1A237E"/>
      </patternFill>
    </fill>
    <fill>
      <patternFill patternType="solid">
        <fgColor rgb="FFFFFFCC"/>
        <bgColor rgb="FFFFFFCC"/>
      </patternFill>
    </fill>
    <fill>
      <patternFill patternType="solid">
        <fgColor rgb="FFE8EAF6"/>
        <bgColor rgb="FFE8EAF6"/>
      </patternFill>
    </fill>
    <fill>
      <patternFill patternType="solid">
        <fgColor rgb="FFFFF2CC"/>
        <bgColor rgb="FFFFF2CC"/>
      </patternFill>
    </fill>
    <fill>
      <patternFill patternType="solid">
        <fgColor rgb="FFF2F2F2"/>
        <bgColor rgb="FFF2F2F2"/>
      </patternFill>
    </fill>
  </fills>
  <borders count="13">
    <border/>
    <border>
      <left style="thin">
        <color rgb="FFD0D0D0"/>
      </left>
      <top style="thin">
        <color rgb="FFD0D0D0"/>
      </top>
      <bottom style="thin">
        <color rgb="FFD0D0D0"/>
      </bottom>
    </border>
    <border>
      <top style="thin">
        <color rgb="FFD0D0D0"/>
      </top>
      <bottom style="thin">
        <color rgb="FFD0D0D0"/>
      </bottom>
    </border>
    <border>
      <right/>
      <top style="thin">
        <color rgb="FFD0D0D0"/>
      </top>
      <bottom style="thin">
        <color rgb="FFD0D0D0"/>
      </bottom>
    </border>
    <border>
      <left style="thin">
        <color rgb="FFD0D0D0"/>
      </left>
      <top style="thin">
        <color rgb="FFD0D0D0"/>
      </top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top style="thin">
        <color rgb="FFD0D0D0"/>
      </top>
    </border>
    <border>
      <right/>
      <top style="thin">
        <color rgb="FFD0D0D0"/>
      </top>
    </border>
    <border>
      <left style="thin">
        <color rgb="FFD0D0D0"/>
      </left>
      <bottom/>
    </border>
    <border>
      <bottom/>
    </border>
    <border>
      <right/>
      <bottom/>
    </border>
    <border>
      <left style="thin">
        <color rgb="FFD0D0D0"/>
      </left>
    </border>
    <border>
      <right/>
    </border>
  </borders>
  <cellStyleXfs count="1">
    <xf borderId="0" fillId="0" fontId="0" numFmtId="0" applyAlignment="1" applyFont="1"/>
  </cellStyleXfs>
  <cellXfs count="5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horizontal="center"/>
    </xf>
    <xf borderId="4" fillId="2" fontId="4" numFmtId="0" xfId="0" applyAlignment="1" applyBorder="1" applyFill="1" applyFont="1">
      <alignment horizontal="left" shrinkToFit="0" vertical="center" wrapText="1"/>
    </xf>
    <xf borderId="5" fillId="0" fontId="5" numFmtId="0" xfId="0" applyAlignment="1" applyBorder="1" applyFont="1">
      <alignment horizontal="left" shrinkToFit="0" vertical="center" wrapText="1"/>
    </xf>
    <xf borderId="6" fillId="0" fontId="2" numFmtId="0" xfId="0" applyBorder="1" applyFont="1"/>
    <xf borderId="5" fillId="3" fontId="6" numFmtId="1" xfId="0" applyAlignment="1" applyBorder="1" applyFill="1" applyFont="1" applyNumberFormat="1">
      <alignment horizontal="center" shrinkToFit="0" vertical="center" wrapText="0"/>
    </xf>
    <xf borderId="7" fillId="0" fontId="2" numFmtId="0" xfId="0" applyBorder="1" applyFont="1"/>
    <xf borderId="1" fillId="2" fontId="1" numFmtId="0" xfId="0" applyAlignment="1" applyBorder="1" applyFill="1" applyFont="1">
      <alignment horizontal="center" readingOrder="0" shrinkToFit="0" vertical="center" wrapText="1"/>
    </xf>
    <xf borderId="8" fillId="0" fontId="2" numFmtId="0" xfId="0" applyBorder="1" applyFont="1"/>
    <xf borderId="5" fillId="0" fontId="7" numFmtId="0" xfId="0" applyAlignment="1" applyBorder="1" applyFont="1">
      <alignment horizontal="left" shrinkToFit="0" vertical="center" wrapText="1"/>
    </xf>
    <xf borderId="9" fillId="0" fontId="2" numFmtId="0" xfId="0" applyBorder="1" applyFont="1"/>
    <xf borderId="10" fillId="0" fontId="2" numFmtId="0" xfId="0" applyBorder="1" applyFont="1"/>
    <xf borderId="5" fillId="0" fontId="8" numFmtId="0" xfId="0" applyAlignment="1" applyBorder="1" applyFont="1">
      <alignment horizontal="left" shrinkToFit="0" vertical="center" wrapText="1"/>
    </xf>
    <xf borderId="1" fillId="0" fontId="9" numFmtId="0" xfId="0" applyAlignment="1" applyBorder="1" applyFont="1">
      <alignment horizontal="left" shrinkToFit="0" vertical="center" wrapText="1"/>
    </xf>
    <xf borderId="1" fillId="0" fontId="7" numFmtId="0" xfId="0" applyAlignment="1" applyBorder="1" applyFont="1">
      <alignment horizontal="center" shrinkToFit="0" vertical="center" wrapText="1"/>
    </xf>
    <xf borderId="5" fillId="0" fontId="7" numFmtId="0" xfId="0" applyAlignment="1" applyBorder="1" applyFont="1">
      <alignment horizontal="left" readingOrder="0" shrinkToFit="0" vertical="center" wrapText="1"/>
    </xf>
    <xf borderId="1" fillId="0" fontId="10" numFmtId="0" xfId="0" applyAlignment="1" applyBorder="1" applyFont="1">
      <alignment horizontal="left" shrinkToFit="0" vertical="center" wrapText="1"/>
    </xf>
    <xf borderId="5" fillId="2" fontId="11" numFmtId="0" xfId="0" applyAlignment="1" applyBorder="1" applyFill="1" applyFont="1">
      <alignment horizontal="center" shrinkToFit="0" vertical="center" wrapText="1"/>
    </xf>
    <xf borderId="4" fillId="4" fontId="12" numFmtId="0" xfId="0" applyAlignment="1" applyBorder="1" applyFill="1" applyFont="1">
      <alignment horizontal="left" readingOrder="0" shrinkToFit="0" vertical="top" wrapText="1"/>
    </xf>
    <xf borderId="5" fillId="3" fontId="6" numFmtId="49" xfId="0" applyAlignment="1" applyBorder="1" applyFill="1" applyFont="1" applyNumberFormat="1">
      <alignment horizontal="left" shrinkToFit="0" vertical="center" wrapText="0"/>
    </xf>
    <xf borderId="11" fillId="0" fontId="2" numFmtId="0" xfId="0" applyBorder="1" applyFont="1"/>
    <xf borderId="5" fillId="0" fontId="13" numFmtId="164" xfId="0" applyAlignment="1" applyBorder="1" applyFont="1" applyNumberFormat="1">
      <alignment horizontal="center" shrinkToFit="0" vertical="center" wrapText="0"/>
    </xf>
    <xf borderId="12" fillId="0" fontId="2" numFmtId="0" xfId="0" applyBorder="1" applyFont="1"/>
    <xf borderId="0" fillId="0" fontId="14" numFmtId="0" xfId="0" applyAlignment="1" applyFont="1">
      <alignment horizontal="center" shrinkToFit="0" vertical="bottom" wrapText="0"/>
    </xf>
    <xf borderId="4" fillId="0" fontId="12" numFmtId="0" xfId="0" applyAlignment="1" applyBorder="1" applyFont="1">
      <alignment horizontal="left" readingOrder="0" shrinkToFit="0" vertical="top" wrapText="1"/>
    </xf>
    <xf borderId="5" fillId="0" fontId="15" numFmtId="0" xfId="0" applyAlignment="1" applyBorder="1" applyFont="1">
      <alignment horizontal="center" shrinkToFit="0" vertical="center" wrapText="1"/>
    </xf>
    <xf borderId="5" fillId="0" fontId="16" numFmtId="1" xfId="0" applyAlignment="1" applyBorder="1" applyFont="1" applyNumberFormat="1">
      <alignment horizontal="center" shrinkToFit="0" vertical="center" wrapText="0"/>
    </xf>
    <xf borderId="1" fillId="0" fontId="12" numFmtId="0" xfId="0" applyAlignment="1" applyBorder="1" applyFont="1">
      <alignment horizontal="left" shrinkToFit="0" vertical="center" wrapText="1"/>
    </xf>
    <xf borderId="5" fillId="3" fontId="6" numFmtId="49" xfId="0" applyAlignment="1" applyBorder="1" applyFill="1" applyFont="1" applyNumberFormat="1">
      <alignment horizontal="center" shrinkToFit="0" vertical="center" wrapText="0"/>
    </xf>
    <xf borderId="5" fillId="3" fontId="6" numFmtId="164" xfId="0" applyAlignment="1" applyBorder="1" applyFill="1" applyFont="1" applyNumberFormat="1">
      <alignment horizontal="center" shrinkToFit="0" vertical="center" wrapText="0"/>
    </xf>
    <xf borderId="4" fillId="5" fontId="17" numFmtId="0" xfId="0" applyAlignment="1" applyBorder="1" applyFill="1" applyFont="1">
      <alignment horizontal="left" readingOrder="0" shrinkToFit="0" vertical="top" wrapText="1"/>
    </xf>
    <xf borderId="5" fillId="0" fontId="13" numFmtId="1" xfId="0" applyAlignment="1" applyBorder="1" applyFont="1" applyNumberFormat="1">
      <alignment horizontal="center" shrinkToFit="0" vertical="center" wrapText="0"/>
    </xf>
    <xf borderId="1" fillId="0" fontId="18" numFmtId="0" xfId="0" applyAlignment="1" applyBorder="1" applyFont="1">
      <alignment horizontal="center" readingOrder="0" shrinkToFit="0" vertical="center" wrapText="1"/>
    </xf>
    <xf borderId="5" fillId="3" fontId="6" numFmtId="165" xfId="0" applyAlignment="1" applyBorder="1" applyFill="1" applyFont="1" applyNumberFormat="1">
      <alignment horizontal="center" shrinkToFit="0" vertical="center" wrapText="0"/>
    </xf>
    <xf borderId="5" fillId="0" fontId="16" numFmtId="164" xfId="0" applyAlignment="1" applyBorder="1" applyFont="1" applyNumberFormat="1">
      <alignment horizontal="center" shrinkToFit="0" vertical="center" wrapText="0"/>
    </xf>
    <xf borderId="5" fillId="0" fontId="13" numFmtId="49" xfId="0" applyAlignment="1" applyBorder="1" applyFont="1" applyNumberFormat="1">
      <alignment horizontal="left" shrinkToFit="0" vertical="center" wrapText="0"/>
    </xf>
    <xf borderId="5" fillId="0" fontId="13" numFmtId="49" xfId="0" applyAlignment="1" applyBorder="1" applyFont="1" applyNumberFormat="1">
      <alignment horizontal="center" shrinkToFit="0" vertical="center" wrapText="0"/>
    </xf>
    <xf borderId="5" fillId="0" fontId="19" numFmtId="166" xfId="0" applyAlignment="1" applyBorder="1" applyFont="1" applyNumberFormat="1">
      <alignment horizontal="center" shrinkToFit="0" vertical="center" wrapText="0"/>
    </xf>
    <xf borderId="1" fillId="2" fontId="20" numFmtId="0" xfId="0" applyAlignment="1" applyBorder="1" applyFill="1" applyFont="1">
      <alignment horizontal="center" readingOrder="0" shrinkToFit="0" vertical="center" wrapText="1"/>
    </xf>
    <xf borderId="5" fillId="0" fontId="21" numFmtId="0" xfId="0" applyAlignment="1" applyBorder="1" applyFont="1">
      <alignment horizontal="left" shrinkToFit="0" vertical="center" wrapText="1"/>
    </xf>
    <xf borderId="5" fillId="0" fontId="12" numFmtId="0" xfId="0" applyAlignment="1" applyBorder="1" applyFont="1">
      <alignment horizontal="left" shrinkToFit="0" vertical="center" wrapText="1"/>
    </xf>
    <xf borderId="5" fillId="0" fontId="13" numFmtId="165" xfId="0" applyAlignment="1" applyBorder="1" applyFont="1" applyNumberFormat="1">
      <alignment horizontal="center" shrinkToFit="0" vertical="center" wrapText="0"/>
    </xf>
    <xf borderId="5" fillId="0" fontId="19" numFmtId="165" xfId="0" applyAlignment="1" applyBorder="1" applyFont="1" applyNumberFormat="1">
      <alignment horizontal="center" shrinkToFit="0" vertical="center" wrapText="0"/>
    </xf>
    <xf borderId="5" fillId="0" fontId="19" numFmtId="1" xfId="0" applyAlignment="1" applyBorder="1" applyFont="1" applyNumberFormat="1">
      <alignment horizontal="center" shrinkToFit="0" vertical="center" wrapText="0"/>
    </xf>
    <xf borderId="5" fillId="0" fontId="22" numFmtId="0" xfId="0" applyAlignment="1" applyBorder="1" applyFont="1">
      <alignment shrinkToFit="0" vertical="bottom" wrapText="0"/>
    </xf>
    <xf borderId="5" fillId="0" fontId="23" numFmtId="1" xfId="0" applyAlignment="1" applyBorder="1" applyFont="1" applyNumberFormat="1">
      <alignment horizontal="center" shrinkToFit="0" vertical="center" wrapText="0"/>
    </xf>
    <xf borderId="4" fillId="6" fontId="24" numFmtId="0" xfId="0" applyAlignment="1" applyBorder="1" applyFill="1" applyFont="1">
      <alignment horizontal="left" shrinkToFit="0" vertical="top" wrapText="1"/>
    </xf>
    <xf borderId="1" fillId="0" fontId="7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3">
    <dxf>
      <font>
        <b/>
        <color rgb="FF006100"/>
      </font>
      <fill>
        <patternFill patternType="solid">
          <fgColor rgb="FFC6EFCE"/>
          <bgColor rgb="FFC6EFCE"/>
        </patternFill>
      </fill>
      <border/>
    </dxf>
    <dxf>
      <font>
        <b/>
        <color rgb="FF9C6500"/>
      </font>
      <fill>
        <patternFill patternType="solid">
          <fgColor rgb="FFFFEB9C"/>
          <bgColor rgb="FFFFEB9C"/>
        </patternFill>
      </fill>
      <border/>
    </dxf>
    <dxf>
      <font>
        <b/>
        <color rgb="FF9C0006"/>
      </font>
      <fill>
        <patternFill patternType="solid">
          <fgColor rgb="FFFFC7CE"/>
          <bgColor rgb="FFFFC7C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1990725</xdr:colOff>
      <xdr:row>0</xdr:row>
      <xdr:rowOff>76200</xdr:rowOff>
    </xdr:from>
    <xdr:ext cx="876300" cy="638175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8.0"/>
    <col customWidth="1" min="2" max="4" width="20.0"/>
    <col customWidth="1" min="5" max="5" width="45.43"/>
    <col customWidth="1" min="6" max="26" width="8.71"/>
  </cols>
  <sheetData>
    <row r="1" ht="27.75" customHeight="1">
      <c r="A1" s="5" t="s">
        <v>1</v>
      </c>
      <c r="B1" s="7"/>
      <c r="C1" s="7"/>
      <c r="D1" s="7"/>
      <c r="E1" s="9"/>
    </row>
    <row r="2" ht="36.75" customHeight="1">
      <c r="A2" s="11"/>
      <c r="B2" s="13"/>
      <c r="C2" s="13"/>
      <c r="D2" s="13"/>
      <c r="E2" s="14"/>
    </row>
    <row r="3" ht="26.25" customHeight="1">
      <c r="A3" s="16" t="s">
        <v>9</v>
      </c>
      <c r="B3" s="2"/>
      <c r="C3" s="2"/>
      <c r="D3" s="2"/>
      <c r="E3" s="2"/>
    </row>
    <row r="5" ht="17.25" customHeight="1">
      <c r="A5" s="19" t="s">
        <v>13</v>
      </c>
      <c r="B5" s="2"/>
      <c r="C5" s="2"/>
      <c r="D5" s="2"/>
      <c r="E5" s="2"/>
    </row>
    <row r="6" ht="15.0" customHeight="1">
      <c r="A6" s="21" t="s">
        <v>16</v>
      </c>
      <c r="B6" s="7"/>
      <c r="C6" s="7"/>
      <c r="D6" s="7"/>
      <c r="E6" s="9"/>
    </row>
    <row r="7">
      <c r="A7" s="23"/>
      <c r="E7" s="25"/>
    </row>
    <row r="8">
      <c r="A8" s="11"/>
      <c r="B8" s="13"/>
      <c r="C8" s="13"/>
      <c r="D8" s="13"/>
      <c r="E8" s="14"/>
    </row>
    <row r="10" ht="17.25" customHeight="1">
      <c r="A10" s="19" t="s">
        <v>24</v>
      </c>
      <c r="B10" s="2"/>
      <c r="C10" s="2"/>
      <c r="D10" s="2"/>
      <c r="E10" s="2"/>
    </row>
    <row r="11" ht="15.0" customHeight="1">
      <c r="A11" s="27" t="s">
        <v>28</v>
      </c>
      <c r="B11" s="7"/>
      <c r="C11" s="7"/>
      <c r="D11" s="7"/>
      <c r="E11" s="7"/>
    </row>
    <row r="12">
      <c r="A12" s="23"/>
    </row>
    <row r="13">
      <c r="A13" s="23"/>
    </row>
    <row r="14" ht="27.0" customHeight="1">
      <c r="A14" s="23"/>
    </row>
    <row r="16" ht="17.25" customHeight="1">
      <c r="A16" s="19" t="s">
        <v>38</v>
      </c>
      <c r="B16" s="2"/>
      <c r="C16" s="2"/>
      <c r="D16" s="2"/>
      <c r="E16" s="2"/>
    </row>
    <row r="17">
      <c r="A17" s="28" t="s">
        <v>43</v>
      </c>
      <c r="B17" s="30" t="s">
        <v>48</v>
      </c>
      <c r="C17" s="2"/>
      <c r="D17" s="2"/>
      <c r="E17" s="2"/>
    </row>
    <row r="18">
      <c r="A18" s="28" t="s">
        <v>51</v>
      </c>
      <c r="B18" s="30" t="s">
        <v>52</v>
      </c>
      <c r="C18" s="2"/>
      <c r="D18" s="2"/>
      <c r="E18" s="2"/>
    </row>
    <row r="19">
      <c r="A19" s="28" t="s">
        <v>53</v>
      </c>
      <c r="B19" s="30" t="s">
        <v>54</v>
      </c>
      <c r="C19" s="2"/>
      <c r="D19" s="2"/>
      <c r="E19" s="2"/>
    </row>
    <row r="20">
      <c r="A20" s="28" t="s">
        <v>57</v>
      </c>
      <c r="B20" s="30" t="s">
        <v>58</v>
      </c>
      <c r="C20" s="2"/>
      <c r="D20" s="2"/>
      <c r="E20" s="2"/>
    </row>
    <row r="21">
      <c r="A21" s="28" t="s">
        <v>59</v>
      </c>
      <c r="B21" s="30" t="s">
        <v>60</v>
      </c>
      <c r="C21" s="2"/>
      <c r="D21" s="2"/>
      <c r="E21" s="2"/>
    </row>
    <row r="22" ht="15.75" customHeight="1"/>
    <row r="23" ht="15.0" customHeight="1">
      <c r="A23" s="33" t="s">
        <v>61</v>
      </c>
      <c r="B23" s="7"/>
      <c r="C23" s="7"/>
      <c r="D23" s="7"/>
      <c r="E23" s="9"/>
    </row>
    <row r="24" ht="15.75" customHeight="1">
      <c r="A24" s="23"/>
      <c r="E24" s="25"/>
    </row>
    <row r="25" ht="15.75" customHeight="1">
      <c r="A25" s="11"/>
      <c r="B25" s="13"/>
      <c r="C25" s="13"/>
      <c r="D25" s="13"/>
      <c r="E25" s="14"/>
    </row>
    <row r="26" ht="15.75" customHeight="1"/>
    <row r="27" ht="15.0" customHeight="1">
      <c r="A27" s="35" t="s">
        <v>63</v>
      </c>
      <c r="B27" s="2"/>
      <c r="C27" s="2"/>
      <c r="D27" s="2"/>
      <c r="E27" s="2"/>
    </row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4">
    <mergeCell ref="B17:E17"/>
    <mergeCell ref="B18:E18"/>
    <mergeCell ref="B19:E19"/>
    <mergeCell ref="B20:E20"/>
    <mergeCell ref="B21:E21"/>
    <mergeCell ref="A23:E25"/>
    <mergeCell ref="A27:E27"/>
    <mergeCell ref="A1:E2"/>
    <mergeCell ref="A3:E3"/>
    <mergeCell ref="A5:E5"/>
    <mergeCell ref="A6:E8"/>
    <mergeCell ref="A10:E10"/>
    <mergeCell ref="A11:E14"/>
    <mergeCell ref="A16:E16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60.71"/>
    <col customWidth="1" min="2" max="2" width="14.0"/>
    <col customWidth="1" min="3" max="3" width="56.0"/>
    <col customWidth="1" min="4" max="26" width="8.71"/>
  </cols>
  <sheetData>
    <row r="1" ht="25.5" customHeight="1">
      <c r="A1" s="1" t="s">
        <v>0</v>
      </c>
      <c r="B1" s="2"/>
      <c r="C1" s="3"/>
    </row>
    <row r="2">
      <c r="B2" s="4"/>
    </row>
    <row r="3">
      <c r="A3" s="6" t="s">
        <v>2</v>
      </c>
      <c r="B3" s="8">
        <v>30.0</v>
      </c>
      <c r="C3" s="12" t="s">
        <v>4</v>
      </c>
    </row>
    <row r="4">
      <c r="A4" s="6" t="s">
        <v>6</v>
      </c>
      <c r="B4" s="8">
        <v>2.0</v>
      </c>
      <c r="C4" s="12" t="s">
        <v>7</v>
      </c>
    </row>
    <row r="5">
      <c r="A5" s="6" t="s">
        <v>8</v>
      </c>
      <c r="B5" s="8">
        <v>10.0</v>
      </c>
      <c r="C5" s="15"/>
    </row>
    <row r="6">
      <c r="A6" s="6" t="s">
        <v>10</v>
      </c>
      <c r="B6" s="8">
        <v>40.0</v>
      </c>
      <c r="C6" s="18" t="s">
        <v>12</v>
      </c>
    </row>
    <row r="7">
      <c r="A7" s="6" t="s">
        <v>14</v>
      </c>
      <c r="B7" s="24">
        <f>TODAY()</f>
        <v>46300</v>
      </c>
      <c r="C7" s="12" t="s">
        <v>23</v>
      </c>
    </row>
    <row r="8">
      <c r="B8" s="4"/>
    </row>
    <row r="9">
      <c r="B9" s="4"/>
    </row>
    <row r="10">
      <c r="B10" s="4"/>
    </row>
    <row r="11">
      <c r="B11" s="4"/>
    </row>
    <row r="12">
      <c r="B12" s="4"/>
    </row>
    <row r="13">
      <c r="B13" s="4"/>
    </row>
    <row r="14">
      <c r="B14" s="4"/>
    </row>
    <row r="15">
      <c r="B15" s="4"/>
    </row>
    <row r="16">
      <c r="B16" s="4"/>
    </row>
    <row r="17">
      <c r="B17" s="4"/>
    </row>
    <row r="18">
      <c r="B18" s="4"/>
    </row>
    <row r="19">
      <c r="B19" s="4"/>
    </row>
    <row r="20">
      <c r="B20" s="4"/>
    </row>
    <row r="21" ht="15.75" customHeight="1">
      <c r="B21" s="4"/>
    </row>
    <row r="22" ht="15.75" customHeight="1">
      <c r="B22" s="4"/>
    </row>
    <row r="23" ht="15.75" customHeight="1">
      <c r="B23" s="4"/>
    </row>
    <row r="24" ht="15.75" customHeight="1">
      <c r="B24" s="4"/>
    </row>
    <row r="25" ht="15.75" customHeight="1">
      <c r="B25" s="4"/>
    </row>
    <row r="26" ht="15.75" customHeight="1">
      <c r="B26" s="4"/>
    </row>
    <row r="27" ht="15.75" customHeight="1">
      <c r="B27" s="4"/>
    </row>
    <row r="28" ht="15.75" customHeight="1">
      <c r="B28" s="4"/>
    </row>
    <row r="29" ht="15.75" customHeight="1">
      <c r="B29" s="4"/>
    </row>
    <row r="30" ht="15.75" customHeight="1">
      <c r="B30" s="4"/>
    </row>
    <row r="31" ht="15.75" customHeight="1">
      <c r="B31" s="4"/>
    </row>
    <row r="32" ht="15.75" customHeight="1">
      <c r="B32" s="4"/>
    </row>
    <row r="33" ht="15.75" customHeight="1">
      <c r="B33" s="4"/>
    </row>
    <row r="34" ht="15.75" customHeight="1">
      <c r="B34" s="4"/>
    </row>
    <row r="35" ht="15.75" customHeight="1">
      <c r="B35" s="4"/>
    </row>
    <row r="36" ht="15.75" customHeight="1">
      <c r="B36" s="4"/>
    </row>
    <row r="37" ht="15.75" customHeight="1">
      <c r="B37" s="4"/>
    </row>
    <row r="38" ht="15.75" customHeight="1">
      <c r="B38" s="4"/>
    </row>
    <row r="39" ht="15.75" customHeight="1">
      <c r="B39" s="4"/>
    </row>
    <row r="40" ht="15.75" customHeight="1">
      <c r="B40" s="4"/>
    </row>
    <row r="41" ht="15.75" customHeight="1">
      <c r="B41" s="4"/>
    </row>
    <row r="42" ht="15.75" customHeight="1">
      <c r="B42" s="4"/>
    </row>
    <row r="43" ht="15.75" customHeight="1">
      <c r="B43" s="4"/>
    </row>
    <row r="44" ht="15.75" customHeight="1">
      <c r="B44" s="4"/>
    </row>
    <row r="45" ht="15.75" customHeight="1">
      <c r="B45" s="4"/>
    </row>
    <row r="46" ht="15.75" customHeight="1">
      <c r="B46" s="4"/>
    </row>
    <row r="47" ht="15.75" customHeight="1">
      <c r="B47" s="4"/>
    </row>
    <row r="48" ht="15.75" customHeight="1">
      <c r="B48" s="4"/>
    </row>
    <row r="49" ht="15.75" customHeight="1">
      <c r="B49" s="4"/>
    </row>
    <row r="50" ht="15.75" customHeight="1">
      <c r="B50" s="4"/>
    </row>
    <row r="51" ht="15.75" customHeight="1">
      <c r="B51" s="4"/>
    </row>
    <row r="52" ht="15.75" customHeight="1">
      <c r="B52" s="4"/>
    </row>
    <row r="53" ht="15.75" customHeight="1">
      <c r="B53" s="4"/>
    </row>
    <row r="54" ht="15.75" customHeight="1">
      <c r="B54" s="4"/>
    </row>
    <row r="55" ht="15.75" customHeight="1">
      <c r="B55" s="4"/>
    </row>
    <row r="56" ht="15.75" customHeight="1">
      <c r="B56" s="4"/>
    </row>
    <row r="57" ht="15.75" customHeight="1">
      <c r="B57" s="4"/>
    </row>
    <row r="58" ht="15.75" customHeight="1">
      <c r="B58" s="4"/>
    </row>
    <row r="59" ht="15.75" customHeight="1">
      <c r="B59" s="4"/>
    </row>
    <row r="60" ht="15.75" customHeight="1">
      <c r="B60" s="4"/>
    </row>
    <row r="61" ht="15.75" customHeight="1">
      <c r="B61" s="4"/>
    </row>
    <row r="62" ht="15.75" customHeight="1">
      <c r="B62" s="4"/>
    </row>
    <row r="63" ht="15.75" customHeight="1">
      <c r="B63" s="4"/>
    </row>
    <row r="64" ht="15.75" customHeight="1">
      <c r="B64" s="4"/>
    </row>
    <row r="65" ht="15.75" customHeight="1">
      <c r="B65" s="4"/>
    </row>
    <row r="66" ht="15.75" customHeight="1">
      <c r="B66" s="4"/>
    </row>
    <row r="67" ht="15.75" customHeight="1">
      <c r="B67" s="4"/>
    </row>
    <row r="68" ht="15.75" customHeight="1">
      <c r="B68" s="4"/>
    </row>
    <row r="69" ht="15.75" customHeight="1">
      <c r="B69" s="4"/>
    </row>
    <row r="70" ht="15.75" customHeight="1">
      <c r="B70" s="4"/>
    </row>
    <row r="71" ht="15.75" customHeight="1">
      <c r="B71" s="4"/>
    </row>
    <row r="72" ht="15.75" customHeight="1">
      <c r="B72" s="4"/>
    </row>
    <row r="73" ht="15.75" customHeight="1">
      <c r="B73" s="4"/>
    </row>
    <row r="74" ht="15.75" customHeight="1">
      <c r="B74" s="4"/>
    </row>
    <row r="75" ht="15.75" customHeight="1">
      <c r="B75" s="4"/>
    </row>
    <row r="76" ht="15.75" customHeight="1">
      <c r="B76" s="4"/>
    </row>
    <row r="77" ht="15.75" customHeight="1">
      <c r="B77" s="4"/>
    </row>
    <row r="78" ht="15.75" customHeight="1">
      <c r="B78" s="4"/>
    </row>
    <row r="79" ht="15.75" customHeight="1">
      <c r="B79" s="4"/>
    </row>
    <row r="80" ht="15.75" customHeight="1">
      <c r="B80" s="4"/>
    </row>
    <row r="81" ht="15.75" customHeight="1">
      <c r="B81" s="4"/>
    </row>
    <row r="82" ht="15.75" customHeight="1">
      <c r="B82" s="4"/>
    </row>
    <row r="83" ht="15.75" customHeight="1">
      <c r="B83" s="4"/>
    </row>
    <row r="84" ht="15.75" customHeight="1">
      <c r="B84" s="4"/>
    </row>
    <row r="85" ht="15.75" customHeight="1">
      <c r="B85" s="4"/>
    </row>
    <row r="86" ht="15.75" customHeight="1">
      <c r="B86" s="4"/>
    </row>
    <row r="87" ht="15.75" customHeight="1">
      <c r="B87" s="4"/>
    </row>
    <row r="88" ht="15.75" customHeight="1">
      <c r="B88" s="4"/>
    </row>
    <row r="89" ht="15.75" customHeight="1">
      <c r="B89" s="4"/>
    </row>
    <row r="90" ht="15.75" customHeight="1">
      <c r="B90" s="4"/>
    </row>
    <row r="91" ht="15.75" customHeight="1">
      <c r="B91" s="4"/>
    </row>
    <row r="92" ht="15.75" customHeight="1">
      <c r="B92" s="4"/>
    </row>
    <row r="93" ht="15.75" customHeight="1">
      <c r="B93" s="4"/>
    </row>
    <row r="94" ht="15.75" customHeight="1">
      <c r="B94" s="4"/>
    </row>
    <row r="95" ht="15.75" customHeight="1">
      <c r="B95" s="4"/>
    </row>
    <row r="96" ht="15.75" customHeight="1">
      <c r="B96" s="4"/>
    </row>
    <row r="97" ht="15.75" customHeight="1">
      <c r="B97" s="4"/>
    </row>
    <row r="98" ht="15.75" customHeight="1">
      <c r="B98" s="4"/>
    </row>
    <row r="99" ht="15.75" customHeight="1">
      <c r="B99" s="4"/>
    </row>
    <row r="100" ht="15.75" customHeight="1">
      <c r="B100" s="4"/>
    </row>
    <row r="101" ht="15.75" customHeight="1">
      <c r="B101" s="4"/>
    </row>
    <row r="102" ht="15.75" customHeight="1">
      <c r="B102" s="4"/>
    </row>
    <row r="103" ht="15.75" customHeight="1">
      <c r="B103" s="4"/>
    </row>
    <row r="104" ht="15.75" customHeight="1">
      <c r="B104" s="4"/>
    </row>
    <row r="105" ht="15.75" customHeight="1">
      <c r="B105" s="4"/>
    </row>
    <row r="106" ht="15.75" customHeight="1">
      <c r="B106" s="4"/>
    </row>
    <row r="107" ht="15.75" customHeight="1">
      <c r="B107" s="4"/>
    </row>
    <row r="108" ht="15.75" customHeight="1">
      <c r="B108" s="4"/>
    </row>
    <row r="109" ht="15.75" customHeight="1">
      <c r="B109" s="4"/>
    </row>
    <row r="110" ht="15.75" customHeight="1">
      <c r="B110" s="4"/>
    </row>
    <row r="111" ht="15.75" customHeight="1">
      <c r="B111" s="4"/>
    </row>
    <row r="112" ht="15.75" customHeight="1">
      <c r="B112" s="4"/>
    </row>
    <row r="113" ht="15.75" customHeight="1">
      <c r="B113" s="4"/>
    </row>
    <row r="114" ht="15.75" customHeight="1">
      <c r="B114" s="4"/>
    </row>
    <row r="115" ht="15.75" customHeight="1">
      <c r="B115" s="4"/>
    </row>
    <row r="116" ht="15.75" customHeight="1">
      <c r="B116" s="4"/>
    </row>
    <row r="117" ht="15.75" customHeight="1">
      <c r="B117" s="4"/>
    </row>
    <row r="118" ht="15.75" customHeight="1">
      <c r="B118" s="4"/>
    </row>
    <row r="119" ht="15.75" customHeight="1">
      <c r="B119" s="4"/>
    </row>
    <row r="120" ht="15.75" customHeight="1">
      <c r="B120" s="4"/>
    </row>
    <row r="121" ht="15.75" customHeight="1">
      <c r="B121" s="4"/>
    </row>
    <row r="122" ht="15.75" customHeight="1">
      <c r="B122" s="4"/>
    </row>
    <row r="123" ht="15.75" customHeight="1">
      <c r="B123" s="4"/>
    </row>
    <row r="124" ht="15.75" customHeight="1">
      <c r="B124" s="4"/>
    </row>
    <row r="125" ht="15.75" customHeight="1">
      <c r="B125" s="4"/>
    </row>
    <row r="126" ht="15.75" customHeight="1">
      <c r="B126" s="4"/>
    </row>
    <row r="127" ht="15.75" customHeight="1">
      <c r="B127" s="4"/>
    </row>
    <row r="128" ht="15.75" customHeight="1">
      <c r="B128" s="4"/>
    </row>
    <row r="129" ht="15.75" customHeight="1">
      <c r="B129" s="4"/>
    </row>
    <row r="130" ht="15.75" customHeight="1">
      <c r="B130" s="4"/>
    </row>
    <row r="131" ht="15.75" customHeight="1">
      <c r="B131" s="4"/>
    </row>
    <row r="132" ht="15.75" customHeight="1">
      <c r="B132" s="4"/>
    </row>
    <row r="133" ht="15.75" customHeight="1">
      <c r="B133" s="4"/>
    </row>
    <row r="134" ht="15.75" customHeight="1">
      <c r="B134" s="4"/>
    </row>
    <row r="135" ht="15.75" customHeight="1">
      <c r="B135" s="4"/>
    </row>
    <row r="136" ht="15.75" customHeight="1">
      <c r="B136" s="4"/>
    </row>
    <row r="137" ht="15.75" customHeight="1">
      <c r="B137" s="4"/>
    </row>
    <row r="138" ht="15.75" customHeight="1">
      <c r="B138" s="4"/>
    </row>
    <row r="139" ht="15.75" customHeight="1">
      <c r="B139" s="4"/>
    </row>
    <row r="140" ht="15.75" customHeight="1">
      <c r="B140" s="4"/>
    </row>
    <row r="141" ht="15.75" customHeight="1">
      <c r="B141" s="4"/>
    </row>
    <row r="142" ht="15.75" customHeight="1">
      <c r="B142" s="4"/>
    </row>
    <row r="143" ht="15.75" customHeight="1">
      <c r="B143" s="4"/>
    </row>
    <row r="144" ht="15.75" customHeight="1">
      <c r="B144" s="4"/>
    </row>
    <row r="145" ht="15.75" customHeight="1">
      <c r="B145" s="4"/>
    </row>
    <row r="146" ht="15.75" customHeight="1">
      <c r="B146" s="4"/>
    </row>
    <row r="147" ht="15.75" customHeight="1">
      <c r="B147" s="4"/>
    </row>
    <row r="148" ht="15.75" customHeight="1">
      <c r="B148" s="4"/>
    </row>
    <row r="149" ht="15.75" customHeight="1">
      <c r="B149" s="4"/>
    </row>
    <row r="150" ht="15.75" customHeight="1">
      <c r="B150" s="4"/>
    </row>
    <row r="151" ht="15.75" customHeight="1">
      <c r="B151" s="4"/>
    </row>
    <row r="152" ht="15.75" customHeight="1">
      <c r="B152" s="4"/>
    </row>
    <row r="153" ht="15.75" customHeight="1">
      <c r="B153" s="4"/>
    </row>
    <row r="154" ht="15.75" customHeight="1">
      <c r="B154" s="4"/>
    </row>
    <row r="155" ht="15.75" customHeight="1">
      <c r="B155" s="4"/>
    </row>
    <row r="156" ht="15.75" customHeight="1">
      <c r="B156" s="4"/>
    </row>
    <row r="157" ht="15.75" customHeight="1">
      <c r="B157" s="4"/>
    </row>
    <row r="158" ht="15.75" customHeight="1">
      <c r="B158" s="4"/>
    </row>
    <row r="159" ht="15.75" customHeight="1">
      <c r="B159" s="4"/>
    </row>
    <row r="160" ht="15.75" customHeight="1">
      <c r="B160" s="4"/>
    </row>
    <row r="161" ht="15.75" customHeight="1">
      <c r="B161" s="4"/>
    </row>
    <row r="162" ht="15.75" customHeight="1">
      <c r="B162" s="4"/>
    </row>
    <row r="163" ht="15.75" customHeight="1">
      <c r="B163" s="4"/>
    </row>
    <row r="164" ht="15.75" customHeight="1">
      <c r="B164" s="4"/>
    </row>
    <row r="165" ht="15.75" customHeight="1">
      <c r="B165" s="4"/>
    </row>
    <row r="166" ht="15.75" customHeight="1">
      <c r="B166" s="4"/>
    </row>
    <row r="167" ht="15.75" customHeight="1">
      <c r="B167" s="4"/>
    </row>
    <row r="168" ht="15.75" customHeight="1">
      <c r="B168" s="4"/>
    </row>
    <row r="169" ht="15.75" customHeight="1">
      <c r="B169" s="4"/>
    </row>
    <row r="170" ht="15.75" customHeight="1">
      <c r="B170" s="4"/>
    </row>
    <row r="171" ht="15.75" customHeight="1">
      <c r="B171" s="4"/>
    </row>
    <row r="172" ht="15.75" customHeight="1">
      <c r="B172" s="4"/>
    </row>
    <row r="173" ht="15.75" customHeight="1">
      <c r="B173" s="4"/>
    </row>
    <row r="174" ht="15.75" customHeight="1">
      <c r="B174" s="4"/>
    </row>
    <row r="175" ht="15.75" customHeight="1">
      <c r="B175" s="4"/>
    </row>
    <row r="176" ht="15.75" customHeight="1">
      <c r="B176" s="4"/>
    </row>
    <row r="177" ht="15.75" customHeight="1">
      <c r="B177" s="4"/>
    </row>
    <row r="178" ht="15.75" customHeight="1">
      <c r="B178" s="4"/>
    </row>
    <row r="179" ht="15.75" customHeight="1">
      <c r="B179" s="4"/>
    </row>
    <row r="180" ht="15.75" customHeight="1">
      <c r="B180" s="4"/>
    </row>
    <row r="181" ht="15.75" customHeight="1">
      <c r="B181" s="4"/>
    </row>
    <row r="182" ht="15.75" customHeight="1">
      <c r="B182" s="4"/>
    </row>
    <row r="183" ht="15.75" customHeight="1">
      <c r="B183" s="4"/>
    </row>
    <row r="184" ht="15.75" customHeight="1">
      <c r="B184" s="4"/>
    </row>
    <row r="185" ht="15.75" customHeight="1">
      <c r="B185" s="4"/>
    </row>
    <row r="186" ht="15.75" customHeight="1">
      <c r="B186" s="4"/>
    </row>
    <row r="187" ht="15.75" customHeight="1">
      <c r="B187" s="4"/>
    </row>
    <row r="188" ht="15.75" customHeight="1">
      <c r="B188" s="4"/>
    </row>
    <row r="189" ht="15.75" customHeight="1">
      <c r="B189" s="4"/>
    </row>
    <row r="190" ht="15.75" customHeight="1">
      <c r="B190" s="4"/>
    </row>
    <row r="191" ht="15.75" customHeight="1">
      <c r="B191" s="4"/>
    </row>
    <row r="192" ht="15.75" customHeight="1">
      <c r="B192" s="4"/>
    </row>
    <row r="193" ht="15.75" customHeight="1">
      <c r="B193" s="4"/>
    </row>
    <row r="194" ht="15.75" customHeight="1">
      <c r="B194" s="4"/>
    </row>
    <row r="195" ht="15.75" customHeight="1">
      <c r="B195" s="4"/>
    </row>
    <row r="196" ht="15.75" customHeight="1">
      <c r="B196" s="4"/>
    </row>
    <row r="197" ht="15.75" customHeight="1">
      <c r="B197" s="4"/>
    </row>
    <row r="198" ht="15.75" customHeight="1">
      <c r="B198" s="4"/>
    </row>
    <row r="199" ht="15.75" customHeight="1">
      <c r="B199" s="4"/>
    </row>
    <row r="200" ht="15.75" customHeight="1">
      <c r="B200" s="4"/>
    </row>
    <row r="201" ht="15.75" customHeight="1">
      <c r="B201" s="4"/>
    </row>
    <row r="202" ht="15.75" customHeight="1">
      <c r="B202" s="4"/>
    </row>
    <row r="203" ht="15.75" customHeight="1">
      <c r="B203" s="4"/>
    </row>
    <row r="204" ht="15.75" customHeight="1">
      <c r="B204" s="4"/>
    </row>
    <row r="205" ht="15.75" customHeight="1">
      <c r="B205" s="4"/>
    </row>
    <row r="206" ht="15.75" customHeight="1">
      <c r="B206" s="4"/>
    </row>
    <row r="207" ht="15.75" customHeight="1">
      <c r="B207" s="4"/>
    </row>
    <row r="208" ht="15.75" customHeight="1">
      <c r="B208" s="4"/>
    </row>
    <row r="209" ht="15.75" customHeight="1">
      <c r="B209" s="4"/>
    </row>
    <row r="210" ht="15.75" customHeight="1">
      <c r="B210" s="4"/>
    </row>
    <row r="211" ht="15.75" customHeight="1">
      <c r="B211" s="4"/>
    </row>
    <row r="212" ht="15.75" customHeight="1">
      <c r="B212" s="4"/>
    </row>
    <row r="213" ht="15.75" customHeight="1">
      <c r="B213" s="4"/>
    </row>
    <row r="214" ht="15.75" customHeight="1">
      <c r="B214" s="4"/>
    </row>
    <row r="215" ht="15.75" customHeight="1">
      <c r="B215" s="4"/>
    </row>
    <row r="216" ht="15.75" customHeight="1">
      <c r="B216" s="4"/>
    </row>
    <row r="217" ht="15.75" customHeight="1">
      <c r="B217" s="4"/>
    </row>
    <row r="218" ht="15.75" customHeight="1">
      <c r="B218" s="4"/>
    </row>
    <row r="219" ht="15.75" customHeight="1">
      <c r="B219" s="4"/>
    </row>
    <row r="220" ht="15.75" customHeight="1">
      <c r="B220" s="4"/>
    </row>
    <row r="221" ht="15.75" customHeight="1">
      <c r="B221" s="4"/>
    </row>
    <row r="222" ht="15.75" customHeight="1">
      <c r="B222" s="4"/>
    </row>
    <row r="223" ht="15.75" customHeight="1">
      <c r="B223" s="4"/>
    </row>
    <row r="224" ht="15.75" customHeight="1">
      <c r="B224" s="4"/>
    </row>
    <row r="225" ht="15.75" customHeight="1">
      <c r="B225" s="4"/>
    </row>
    <row r="226" ht="15.75" customHeight="1">
      <c r="B226" s="4"/>
    </row>
    <row r="227" ht="15.75" customHeight="1">
      <c r="B227" s="4"/>
    </row>
    <row r="228" ht="15.75" customHeight="1">
      <c r="B228" s="4"/>
    </row>
    <row r="229" ht="15.75" customHeight="1">
      <c r="B229" s="4"/>
    </row>
    <row r="230" ht="15.75" customHeight="1">
      <c r="B230" s="4"/>
    </row>
    <row r="231" ht="15.75" customHeight="1">
      <c r="B231" s="4"/>
    </row>
    <row r="232" ht="15.75" customHeight="1">
      <c r="B232" s="4"/>
    </row>
    <row r="233" ht="15.75" customHeight="1">
      <c r="B233" s="4"/>
    </row>
    <row r="234" ht="15.75" customHeight="1">
      <c r="B234" s="4"/>
    </row>
    <row r="235" ht="15.75" customHeight="1">
      <c r="B235" s="4"/>
    </row>
    <row r="236" ht="15.75" customHeight="1">
      <c r="B236" s="4"/>
    </row>
    <row r="237" ht="15.75" customHeight="1">
      <c r="B237" s="4"/>
    </row>
    <row r="238" ht="15.75" customHeight="1">
      <c r="B238" s="4"/>
    </row>
    <row r="239" ht="15.75" customHeight="1">
      <c r="B239" s="4"/>
    </row>
    <row r="240" ht="15.75" customHeight="1">
      <c r="B240" s="4"/>
    </row>
    <row r="241" ht="15.75" customHeight="1">
      <c r="B241" s="4"/>
    </row>
    <row r="242" ht="15.75" customHeight="1">
      <c r="B242" s="4"/>
    </row>
    <row r="243" ht="15.75" customHeight="1">
      <c r="B243" s="4"/>
    </row>
    <row r="244" ht="15.75" customHeight="1">
      <c r="B244" s="4"/>
    </row>
    <row r="245" ht="15.75" customHeight="1">
      <c r="B245" s="4"/>
    </row>
    <row r="246" ht="15.75" customHeight="1">
      <c r="B246" s="4"/>
    </row>
    <row r="247" ht="15.75" customHeight="1">
      <c r="B247" s="4"/>
    </row>
    <row r="248" ht="15.75" customHeight="1">
      <c r="B248" s="4"/>
    </row>
    <row r="249" ht="15.75" customHeight="1">
      <c r="B249" s="4"/>
    </row>
    <row r="250" ht="15.75" customHeight="1">
      <c r="B250" s="4"/>
    </row>
    <row r="251" ht="15.75" customHeight="1">
      <c r="B251" s="4"/>
    </row>
    <row r="252" ht="15.75" customHeight="1">
      <c r="B252" s="4"/>
    </row>
    <row r="253" ht="15.75" customHeight="1">
      <c r="B253" s="4"/>
    </row>
    <row r="254" ht="15.75" customHeight="1">
      <c r="B254" s="4"/>
    </row>
    <row r="255" ht="15.75" customHeight="1">
      <c r="B255" s="4"/>
    </row>
    <row r="256" ht="15.75" customHeight="1">
      <c r="B256" s="4"/>
    </row>
    <row r="257" ht="15.75" customHeight="1">
      <c r="B257" s="4"/>
    </row>
    <row r="258" ht="15.75" customHeight="1">
      <c r="B258" s="4"/>
    </row>
    <row r="259" ht="15.75" customHeight="1">
      <c r="B259" s="4"/>
    </row>
    <row r="260" ht="15.75" customHeight="1">
      <c r="B260" s="4"/>
    </row>
    <row r="261" ht="15.75" customHeight="1">
      <c r="B261" s="4"/>
    </row>
    <row r="262" ht="15.75" customHeight="1">
      <c r="B262" s="4"/>
    </row>
    <row r="263" ht="15.75" customHeight="1">
      <c r="B263" s="4"/>
    </row>
    <row r="264" ht="15.75" customHeight="1">
      <c r="B264" s="4"/>
    </row>
    <row r="265" ht="15.75" customHeight="1">
      <c r="B265" s="4"/>
    </row>
    <row r="266" ht="15.75" customHeight="1">
      <c r="B266" s="4"/>
    </row>
    <row r="267" ht="15.75" customHeight="1">
      <c r="B267" s="4"/>
    </row>
    <row r="268" ht="15.75" customHeight="1">
      <c r="B268" s="4"/>
    </row>
    <row r="269" ht="15.75" customHeight="1">
      <c r="B269" s="4"/>
    </row>
    <row r="270" ht="15.75" customHeight="1">
      <c r="B270" s="4"/>
    </row>
    <row r="271" ht="15.75" customHeight="1">
      <c r="B271" s="4"/>
    </row>
    <row r="272" ht="15.75" customHeight="1">
      <c r="B272" s="4"/>
    </row>
    <row r="273" ht="15.75" customHeight="1">
      <c r="B273" s="4"/>
    </row>
    <row r="274" ht="15.75" customHeight="1">
      <c r="B274" s="4"/>
    </row>
    <row r="275" ht="15.75" customHeight="1">
      <c r="B275" s="4"/>
    </row>
    <row r="276" ht="15.75" customHeight="1">
      <c r="B276" s="4"/>
    </row>
    <row r="277" ht="15.75" customHeight="1">
      <c r="B277" s="4"/>
    </row>
    <row r="278" ht="15.75" customHeight="1">
      <c r="B278" s="4"/>
    </row>
    <row r="279" ht="15.75" customHeight="1">
      <c r="B279" s="4"/>
    </row>
    <row r="280" ht="15.75" customHeight="1">
      <c r="B280" s="4"/>
    </row>
    <row r="281" ht="15.75" customHeight="1">
      <c r="B281" s="4"/>
    </row>
    <row r="282" ht="15.75" customHeight="1">
      <c r="B282" s="4"/>
    </row>
    <row r="283" ht="15.75" customHeight="1">
      <c r="B283" s="4"/>
    </row>
    <row r="284" ht="15.75" customHeight="1">
      <c r="B284" s="4"/>
    </row>
    <row r="285" ht="15.75" customHeight="1">
      <c r="B285" s="4"/>
    </row>
    <row r="286" ht="15.75" customHeight="1">
      <c r="B286" s="4"/>
    </row>
    <row r="287" ht="15.75" customHeight="1">
      <c r="B287" s="4"/>
    </row>
    <row r="288" ht="15.75" customHeight="1">
      <c r="B288" s="4"/>
    </row>
    <row r="289" ht="15.75" customHeight="1">
      <c r="B289" s="4"/>
    </row>
    <row r="290" ht="15.75" customHeight="1">
      <c r="B290" s="4"/>
    </row>
    <row r="291" ht="15.75" customHeight="1">
      <c r="B291" s="4"/>
    </row>
    <row r="292" ht="15.75" customHeight="1">
      <c r="B292" s="4"/>
    </row>
    <row r="293" ht="15.75" customHeight="1">
      <c r="B293" s="4"/>
    </row>
    <row r="294" ht="15.75" customHeight="1">
      <c r="B294" s="4"/>
    </row>
    <row r="295" ht="15.75" customHeight="1">
      <c r="B295" s="4"/>
    </row>
    <row r="296" ht="15.75" customHeight="1">
      <c r="B296" s="4"/>
    </row>
    <row r="297" ht="15.75" customHeight="1">
      <c r="B297" s="4"/>
    </row>
    <row r="298" ht="15.75" customHeight="1">
      <c r="B298" s="4"/>
    </row>
    <row r="299" ht="15.75" customHeight="1">
      <c r="B299" s="4"/>
    </row>
    <row r="300" ht="15.75" customHeight="1">
      <c r="B300" s="4"/>
    </row>
    <row r="301" ht="15.75" customHeight="1">
      <c r="B301" s="4"/>
    </row>
    <row r="302" ht="15.75" customHeight="1">
      <c r="B302" s="4"/>
    </row>
    <row r="303" ht="15.75" customHeight="1">
      <c r="B303" s="4"/>
    </row>
    <row r="304" ht="15.75" customHeight="1">
      <c r="B304" s="4"/>
    </row>
    <row r="305" ht="15.75" customHeight="1">
      <c r="B305" s="4"/>
    </row>
    <row r="306" ht="15.75" customHeight="1">
      <c r="B306" s="4"/>
    </row>
    <row r="307" ht="15.75" customHeight="1">
      <c r="B307" s="4"/>
    </row>
    <row r="308" ht="15.75" customHeight="1">
      <c r="B308" s="4"/>
    </row>
    <row r="309" ht="15.75" customHeight="1">
      <c r="B309" s="4"/>
    </row>
    <row r="310" ht="15.75" customHeight="1">
      <c r="B310" s="4"/>
    </row>
    <row r="311" ht="15.75" customHeight="1">
      <c r="B311" s="4"/>
    </row>
    <row r="312" ht="15.75" customHeight="1">
      <c r="B312" s="4"/>
    </row>
    <row r="313" ht="15.75" customHeight="1">
      <c r="B313" s="4"/>
    </row>
    <row r="314" ht="15.75" customHeight="1">
      <c r="B314" s="4"/>
    </row>
    <row r="315" ht="15.75" customHeight="1">
      <c r="B315" s="4"/>
    </row>
    <row r="316" ht="15.75" customHeight="1">
      <c r="B316" s="4"/>
    </row>
    <row r="317" ht="15.75" customHeight="1">
      <c r="B317" s="4"/>
    </row>
    <row r="318" ht="15.75" customHeight="1">
      <c r="B318" s="4"/>
    </row>
    <row r="319" ht="15.75" customHeight="1">
      <c r="B319" s="4"/>
    </row>
    <row r="320" ht="15.75" customHeight="1">
      <c r="B320" s="4"/>
    </row>
    <row r="321" ht="15.75" customHeight="1">
      <c r="B321" s="4"/>
    </row>
    <row r="322" ht="15.75" customHeight="1">
      <c r="B322" s="4"/>
    </row>
    <row r="323" ht="15.75" customHeight="1">
      <c r="B323" s="4"/>
    </row>
    <row r="324" ht="15.75" customHeight="1">
      <c r="B324" s="4"/>
    </row>
    <row r="325" ht="15.75" customHeight="1">
      <c r="B325" s="4"/>
    </row>
    <row r="326" ht="15.75" customHeight="1">
      <c r="B326" s="4"/>
    </row>
    <row r="327" ht="15.75" customHeight="1">
      <c r="B327" s="4"/>
    </row>
    <row r="328" ht="15.75" customHeight="1">
      <c r="B328" s="4"/>
    </row>
    <row r="329" ht="15.75" customHeight="1">
      <c r="B329" s="4"/>
    </row>
    <row r="330" ht="15.75" customHeight="1">
      <c r="B330" s="4"/>
    </row>
    <row r="331" ht="15.75" customHeight="1">
      <c r="B331" s="4"/>
    </row>
    <row r="332" ht="15.75" customHeight="1">
      <c r="B332" s="4"/>
    </row>
    <row r="333" ht="15.75" customHeight="1">
      <c r="B333" s="4"/>
    </row>
    <row r="334" ht="15.75" customHeight="1">
      <c r="B334" s="4"/>
    </row>
    <row r="335" ht="15.75" customHeight="1">
      <c r="B335" s="4"/>
    </row>
    <row r="336" ht="15.75" customHeight="1">
      <c r="B336" s="4"/>
    </row>
    <row r="337" ht="15.75" customHeight="1">
      <c r="B337" s="4"/>
    </row>
    <row r="338" ht="15.75" customHeight="1">
      <c r="B338" s="4"/>
    </row>
    <row r="339" ht="15.75" customHeight="1">
      <c r="B339" s="4"/>
    </row>
    <row r="340" ht="15.75" customHeight="1">
      <c r="B340" s="4"/>
    </row>
    <row r="341" ht="15.75" customHeight="1">
      <c r="B341" s="4"/>
    </row>
    <row r="342" ht="15.75" customHeight="1">
      <c r="B342" s="4"/>
    </row>
    <row r="343" ht="15.75" customHeight="1">
      <c r="B343" s="4"/>
    </row>
    <row r="344" ht="15.75" customHeight="1">
      <c r="B344" s="4"/>
    </row>
    <row r="345" ht="15.75" customHeight="1">
      <c r="B345" s="4"/>
    </row>
    <row r="346" ht="15.75" customHeight="1">
      <c r="B346" s="4"/>
    </row>
    <row r="347" ht="15.75" customHeight="1">
      <c r="B347" s="4"/>
    </row>
    <row r="348" ht="15.75" customHeight="1">
      <c r="B348" s="4"/>
    </row>
    <row r="349" ht="15.75" customHeight="1">
      <c r="B349" s="4"/>
    </row>
    <row r="350" ht="15.75" customHeight="1">
      <c r="B350" s="4"/>
    </row>
    <row r="351" ht="15.75" customHeight="1">
      <c r="B351" s="4"/>
    </row>
    <row r="352" ht="15.75" customHeight="1">
      <c r="B352" s="4"/>
    </row>
    <row r="353" ht="15.75" customHeight="1">
      <c r="B353" s="4"/>
    </row>
    <row r="354" ht="15.75" customHeight="1">
      <c r="B354" s="4"/>
    </row>
    <row r="355" ht="15.75" customHeight="1">
      <c r="B355" s="4"/>
    </row>
    <row r="356" ht="15.75" customHeight="1">
      <c r="B356" s="4"/>
    </row>
    <row r="357" ht="15.75" customHeight="1">
      <c r="B357" s="4"/>
    </row>
    <row r="358" ht="15.75" customHeight="1">
      <c r="B358" s="4"/>
    </row>
    <row r="359" ht="15.75" customHeight="1">
      <c r="B359" s="4"/>
    </row>
    <row r="360" ht="15.75" customHeight="1">
      <c r="B360" s="4"/>
    </row>
    <row r="361" ht="15.75" customHeight="1">
      <c r="B361" s="4"/>
    </row>
    <row r="362" ht="15.75" customHeight="1">
      <c r="B362" s="4"/>
    </row>
    <row r="363" ht="15.75" customHeight="1">
      <c r="B363" s="4"/>
    </row>
    <row r="364" ht="15.75" customHeight="1">
      <c r="B364" s="4"/>
    </row>
    <row r="365" ht="15.75" customHeight="1">
      <c r="B365" s="4"/>
    </row>
    <row r="366" ht="15.75" customHeight="1">
      <c r="B366" s="4"/>
    </row>
    <row r="367" ht="15.75" customHeight="1">
      <c r="B367" s="4"/>
    </row>
    <row r="368" ht="15.75" customHeight="1">
      <c r="B368" s="4"/>
    </row>
    <row r="369" ht="15.75" customHeight="1">
      <c r="B369" s="4"/>
    </row>
    <row r="370" ht="15.75" customHeight="1">
      <c r="B370" s="4"/>
    </row>
    <row r="371" ht="15.75" customHeight="1">
      <c r="B371" s="4"/>
    </row>
    <row r="372" ht="15.75" customHeight="1">
      <c r="B372" s="4"/>
    </row>
    <row r="373" ht="15.75" customHeight="1">
      <c r="B373" s="4"/>
    </row>
    <row r="374" ht="15.75" customHeight="1">
      <c r="B374" s="4"/>
    </row>
    <row r="375" ht="15.75" customHeight="1">
      <c r="B375" s="4"/>
    </row>
    <row r="376" ht="15.75" customHeight="1">
      <c r="B376" s="4"/>
    </row>
    <row r="377" ht="15.75" customHeight="1">
      <c r="B377" s="4"/>
    </row>
    <row r="378" ht="15.75" customHeight="1">
      <c r="B378" s="4"/>
    </row>
    <row r="379" ht="15.75" customHeight="1">
      <c r="B379" s="4"/>
    </row>
    <row r="380" ht="15.75" customHeight="1">
      <c r="B380" s="4"/>
    </row>
    <row r="381" ht="15.75" customHeight="1">
      <c r="B381" s="4"/>
    </row>
    <row r="382" ht="15.75" customHeight="1">
      <c r="B382" s="4"/>
    </row>
    <row r="383" ht="15.75" customHeight="1">
      <c r="B383" s="4"/>
    </row>
    <row r="384" ht="15.75" customHeight="1">
      <c r="B384" s="4"/>
    </row>
    <row r="385" ht="15.75" customHeight="1">
      <c r="B385" s="4"/>
    </row>
    <row r="386" ht="15.75" customHeight="1">
      <c r="B386" s="4"/>
    </row>
    <row r="387" ht="15.75" customHeight="1">
      <c r="B387" s="4"/>
    </row>
    <row r="388" ht="15.75" customHeight="1">
      <c r="B388" s="4"/>
    </row>
    <row r="389" ht="15.75" customHeight="1">
      <c r="B389" s="4"/>
    </row>
    <row r="390" ht="15.75" customHeight="1">
      <c r="B390" s="4"/>
    </row>
    <row r="391" ht="15.75" customHeight="1">
      <c r="B391" s="4"/>
    </row>
    <row r="392" ht="15.75" customHeight="1">
      <c r="B392" s="4"/>
    </row>
    <row r="393" ht="15.75" customHeight="1">
      <c r="B393" s="4"/>
    </row>
    <row r="394" ht="15.75" customHeight="1">
      <c r="B394" s="4"/>
    </row>
    <row r="395" ht="15.75" customHeight="1">
      <c r="B395" s="4"/>
    </row>
    <row r="396" ht="15.75" customHeight="1">
      <c r="B396" s="4"/>
    </row>
    <row r="397" ht="15.75" customHeight="1">
      <c r="B397" s="4"/>
    </row>
    <row r="398" ht="15.75" customHeight="1">
      <c r="B398" s="4"/>
    </row>
    <row r="399" ht="15.75" customHeight="1">
      <c r="B399" s="4"/>
    </row>
    <row r="400" ht="15.75" customHeight="1">
      <c r="B400" s="4"/>
    </row>
    <row r="401" ht="15.75" customHeight="1">
      <c r="B401" s="4"/>
    </row>
    <row r="402" ht="15.75" customHeight="1">
      <c r="B402" s="4"/>
    </row>
    <row r="403" ht="15.75" customHeight="1">
      <c r="B403" s="4"/>
    </row>
    <row r="404" ht="15.75" customHeight="1">
      <c r="B404" s="4"/>
    </row>
    <row r="405" ht="15.75" customHeight="1">
      <c r="B405" s="4"/>
    </row>
    <row r="406" ht="15.75" customHeight="1">
      <c r="B406" s="4"/>
    </row>
    <row r="407" ht="15.75" customHeight="1">
      <c r="B407" s="4"/>
    </row>
    <row r="408" ht="15.75" customHeight="1">
      <c r="B408" s="4"/>
    </row>
    <row r="409" ht="15.75" customHeight="1">
      <c r="B409" s="4"/>
    </row>
    <row r="410" ht="15.75" customHeight="1">
      <c r="B410" s="4"/>
    </row>
    <row r="411" ht="15.75" customHeight="1">
      <c r="B411" s="4"/>
    </row>
    <row r="412" ht="15.75" customHeight="1">
      <c r="B412" s="4"/>
    </row>
    <row r="413" ht="15.75" customHeight="1">
      <c r="B413" s="4"/>
    </row>
    <row r="414" ht="15.75" customHeight="1">
      <c r="B414" s="4"/>
    </row>
    <row r="415" ht="15.75" customHeight="1">
      <c r="B415" s="4"/>
    </row>
    <row r="416" ht="15.75" customHeight="1">
      <c r="B416" s="4"/>
    </row>
    <row r="417" ht="15.75" customHeight="1">
      <c r="B417" s="4"/>
    </row>
    <row r="418" ht="15.75" customHeight="1">
      <c r="B418" s="4"/>
    </row>
    <row r="419" ht="15.75" customHeight="1">
      <c r="B419" s="4"/>
    </row>
    <row r="420" ht="15.75" customHeight="1">
      <c r="B420" s="4"/>
    </row>
    <row r="421" ht="15.75" customHeight="1">
      <c r="B421" s="4"/>
    </row>
    <row r="422" ht="15.75" customHeight="1">
      <c r="B422" s="4"/>
    </row>
    <row r="423" ht="15.75" customHeight="1">
      <c r="B423" s="4"/>
    </row>
    <row r="424" ht="15.75" customHeight="1">
      <c r="B424" s="4"/>
    </row>
    <row r="425" ht="15.75" customHeight="1">
      <c r="B425" s="4"/>
    </row>
    <row r="426" ht="15.75" customHeight="1">
      <c r="B426" s="4"/>
    </row>
    <row r="427" ht="15.75" customHeight="1">
      <c r="B427" s="4"/>
    </row>
    <row r="428" ht="15.75" customHeight="1">
      <c r="B428" s="4"/>
    </row>
    <row r="429" ht="15.75" customHeight="1">
      <c r="B429" s="4"/>
    </row>
    <row r="430" ht="15.75" customHeight="1">
      <c r="B430" s="4"/>
    </row>
    <row r="431" ht="15.75" customHeight="1">
      <c r="B431" s="4"/>
    </row>
    <row r="432" ht="15.75" customHeight="1">
      <c r="B432" s="4"/>
    </row>
    <row r="433" ht="15.75" customHeight="1">
      <c r="B433" s="4"/>
    </row>
    <row r="434" ht="15.75" customHeight="1">
      <c r="B434" s="4"/>
    </row>
    <row r="435" ht="15.75" customHeight="1">
      <c r="B435" s="4"/>
    </row>
    <row r="436" ht="15.75" customHeight="1">
      <c r="B436" s="4"/>
    </row>
    <row r="437" ht="15.75" customHeight="1">
      <c r="B437" s="4"/>
    </row>
    <row r="438" ht="15.75" customHeight="1">
      <c r="B438" s="4"/>
    </row>
    <row r="439" ht="15.75" customHeight="1">
      <c r="B439" s="4"/>
    </row>
    <row r="440" ht="15.75" customHeight="1">
      <c r="B440" s="4"/>
    </row>
    <row r="441" ht="15.75" customHeight="1">
      <c r="B441" s="4"/>
    </row>
    <row r="442" ht="15.75" customHeight="1">
      <c r="B442" s="4"/>
    </row>
    <row r="443" ht="15.75" customHeight="1">
      <c r="B443" s="4"/>
    </row>
    <row r="444" ht="15.75" customHeight="1">
      <c r="B444" s="4"/>
    </row>
    <row r="445" ht="15.75" customHeight="1">
      <c r="B445" s="4"/>
    </row>
    <row r="446" ht="15.75" customHeight="1">
      <c r="B446" s="4"/>
    </row>
    <row r="447" ht="15.75" customHeight="1">
      <c r="B447" s="4"/>
    </row>
    <row r="448" ht="15.75" customHeight="1">
      <c r="B448" s="4"/>
    </row>
    <row r="449" ht="15.75" customHeight="1">
      <c r="B449" s="4"/>
    </row>
    <row r="450" ht="15.75" customHeight="1">
      <c r="B450" s="4"/>
    </row>
    <row r="451" ht="15.75" customHeight="1">
      <c r="B451" s="4"/>
    </row>
    <row r="452" ht="15.75" customHeight="1">
      <c r="B452" s="4"/>
    </row>
    <row r="453" ht="15.75" customHeight="1">
      <c r="B453" s="4"/>
    </row>
    <row r="454" ht="15.75" customHeight="1">
      <c r="B454" s="4"/>
    </row>
    <row r="455" ht="15.75" customHeight="1">
      <c r="B455" s="4"/>
    </row>
    <row r="456" ht="15.75" customHeight="1">
      <c r="B456" s="4"/>
    </row>
    <row r="457" ht="15.75" customHeight="1">
      <c r="B457" s="4"/>
    </row>
    <row r="458" ht="15.75" customHeight="1">
      <c r="B458" s="4"/>
    </row>
    <row r="459" ht="15.75" customHeight="1">
      <c r="B459" s="4"/>
    </row>
    <row r="460" ht="15.75" customHeight="1">
      <c r="B460" s="4"/>
    </row>
    <row r="461" ht="15.75" customHeight="1">
      <c r="B461" s="4"/>
    </row>
    <row r="462" ht="15.75" customHeight="1">
      <c r="B462" s="4"/>
    </row>
    <row r="463" ht="15.75" customHeight="1">
      <c r="B463" s="4"/>
    </row>
    <row r="464" ht="15.75" customHeight="1">
      <c r="B464" s="4"/>
    </row>
    <row r="465" ht="15.75" customHeight="1">
      <c r="B465" s="4"/>
    </row>
    <row r="466" ht="15.75" customHeight="1">
      <c r="B466" s="4"/>
    </row>
    <row r="467" ht="15.75" customHeight="1">
      <c r="B467" s="4"/>
    </row>
    <row r="468" ht="15.75" customHeight="1">
      <c r="B468" s="4"/>
    </row>
    <row r="469" ht="15.75" customHeight="1">
      <c r="B469" s="4"/>
    </row>
    <row r="470" ht="15.75" customHeight="1">
      <c r="B470" s="4"/>
    </row>
    <row r="471" ht="15.75" customHeight="1">
      <c r="B471" s="4"/>
    </row>
    <row r="472" ht="15.75" customHeight="1">
      <c r="B472" s="4"/>
    </row>
    <row r="473" ht="15.75" customHeight="1">
      <c r="B473" s="4"/>
    </row>
    <row r="474" ht="15.75" customHeight="1">
      <c r="B474" s="4"/>
    </row>
    <row r="475" ht="15.75" customHeight="1">
      <c r="B475" s="4"/>
    </row>
    <row r="476" ht="15.75" customHeight="1">
      <c r="B476" s="4"/>
    </row>
    <row r="477" ht="15.75" customHeight="1">
      <c r="B477" s="4"/>
    </row>
    <row r="478" ht="15.75" customHeight="1">
      <c r="B478" s="4"/>
    </row>
    <row r="479" ht="15.75" customHeight="1">
      <c r="B479" s="4"/>
    </row>
    <row r="480" ht="15.75" customHeight="1">
      <c r="B480" s="4"/>
    </row>
    <row r="481" ht="15.75" customHeight="1">
      <c r="B481" s="4"/>
    </row>
    <row r="482" ht="15.75" customHeight="1">
      <c r="B482" s="4"/>
    </row>
    <row r="483" ht="15.75" customHeight="1">
      <c r="B483" s="4"/>
    </row>
    <row r="484" ht="15.75" customHeight="1">
      <c r="B484" s="4"/>
    </row>
    <row r="485" ht="15.75" customHeight="1">
      <c r="B485" s="4"/>
    </row>
    <row r="486" ht="15.75" customHeight="1">
      <c r="B486" s="4"/>
    </row>
    <row r="487" ht="15.75" customHeight="1">
      <c r="B487" s="4"/>
    </row>
    <row r="488" ht="15.75" customHeight="1">
      <c r="B488" s="4"/>
    </row>
    <row r="489" ht="15.75" customHeight="1">
      <c r="B489" s="4"/>
    </row>
    <row r="490" ht="15.75" customHeight="1">
      <c r="B490" s="4"/>
    </row>
    <row r="491" ht="15.75" customHeight="1">
      <c r="B491" s="4"/>
    </row>
    <row r="492" ht="15.75" customHeight="1">
      <c r="B492" s="4"/>
    </row>
    <row r="493" ht="15.75" customHeight="1">
      <c r="B493" s="4"/>
    </row>
    <row r="494" ht="15.75" customHeight="1">
      <c r="B494" s="4"/>
    </row>
    <row r="495" ht="15.75" customHeight="1">
      <c r="B495" s="4"/>
    </row>
    <row r="496" ht="15.75" customHeight="1">
      <c r="B496" s="4"/>
    </row>
    <row r="497" ht="15.75" customHeight="1">
      <c r="B497" s="4"/>
    </row>
    <row r="498" ht="15.75" customHeight="1">
      <c r="B498" s="4"/>
    </row>
    <row r="499" ht="15.75" customHeight="1">
      <c r="B499" s="4"/>
    </row>
    <row r="500" ht="15.75" customHeight="1">
      <c r="B500" s="4"/>
    </row>
    <row r="501" ht="15.75" customHeight="1">
      <c r="B501" s="4"/>
    </row>
    <row r="502" ht="15.75" customHeight="1">
      <c r="B502" s="4"/>
    </row>
    <row r="503" ht="15.75" customHeight="1">
      <c r="B503" s="4"/>
    </row>
    <row r="504" ht="15.75" customHeight="1">
      <c r="B504" s="4"/>
    </row>
    <row r="505" ht="15.75" customHeight="1">
      <c r="B505" s="4"/>
    </row>
    <row r="506" ht="15.75" customHeight="1">
      <c r="B506" s="4"/>
    </row>
    <row r="507" ht="15.75" customHeight="1">
      <c r="B507" s="4"/>
    </row>
    <row r="508" ht="15.75" customHeight="1">
      <c r="B508" s="4"/>
    </row>
    <row r="509" ht="15.75" customHeight="1">
      <c r="B509" s="4"/>
    </row>
    <row r="510" ht="15.75" customHeight="1">
      <c r="B510" s="4"/>
    </row>
    <row r="511" ht="15.75" customHeight="1">
      <c r="B511" s="4"/>
    </row>
    <row r="512" ht="15.75" customHeight="1">
      <c r="B512" s="4"/>
    </row>
    <row r="513" ht="15.75" customHeight="1">
      <c r="B513" s="4"/>
    </row>
    <row r="514" ht="15.75" customHeight="1">
      <c r="B514" s="4"/>
    </row>
    <row r="515" ht="15.75" customHeight="1">
      <c r="B515" s="4"/>
    </row>
    <row r="516" ht="15.75" customHeight="1">
      <c r="B516" s="4"/>
    </row>
    <row r="517" ht="15.75" customHeight="1">
      <c r="B517" s="4"/>
    </row>
    <row r="518" ht="15.75" customHeight="1">
      <c r="B518" s="4"/>
    </row>
    <row r="519" ht="15.75" customHeight="1">
      <c r="B519" s="4"/>
    </row>
    <row r="520" ht="15.75" customHeight="1">
      <c r="B520" s="4"/>
    </row>
    <row r="521" ht="15.75" customHeight="1">
      <c r="B521" s="4"/>
    </row>
    <row r="522" ht="15.75" customHeight="1">
      <c r="B522" s="4"/>
    </row>
    <row r="523" ht="15.75" customHeight="1">
      <c r="B523" s="4"/>
    </row>
    <row r="524" ht="15.75" customHeight="1">
      <c r="B524" s="4"/>
    </row>
    <row r="525" ht="15.75" customHeight="1">
      <c r="B525" s="4"/>
    </row>
    <row r="526" ht="15.75" customHeight="1">
      <c r="B526" s="4"/>
    </row>
    <row r="527" ht="15.75" customHeight="1">
      <c r="B527" s="4"/>
    </row>
    <row r="528" ht="15.75" customHeight="1">
      <c r="B528" s="4"/>
    </row>
    <row r="529" ht="15.75" customHeight="1">
      <c r="B529" s="4"/>
    </row>
    <row r="530" ht="15.75" customHeight="1">
      <c r="B530" s="4"/>
    </row>
    <row r="531" ht="15.75" customHeight="1">
      <c r="B531" s="4"/>
    </row>
    <row r="532" ht="15.75" customHeight="1">
      <c r="B532" s="4"/>
    </row>
    <row r="533" ht="15.75" customHeight="1">
      <c r="B533" s="4"/>
    </row>
    <row r="534" ht="15.75" customHeight="1">
      <c r="B534" s="4"/>
    </row>
    <row r="535" ht="15.75" customHeight="1">
      <c r="B535" s="4"/>
    </row>
    <row r="536" ht="15.75" customHeight="1">
      <c r="B536" s="4"/>
    </row>
    <row r="537" ht="15.75" customHeight="1">
      <c r="B537" s="4"/>
    </row>
    <row r="538" ht="15.75" customHeight="1">
      <c r="B538" s="4"/>
    </row>
    <row r="539" ht="15.75" customHeight="1">
      <c r="B539" s="4"/>
    </row>
    <row r="540" ht="15.75" customHeight="1">
      <c r="B540" s="4"/>
    </row>
    <row r="541" ht="15.75" customHeight="1">
      <c r="B541" s="4"/>
    </row>
    <row r="542" ht="15.75" customHeight="1">
      <c r="B542" s="4"/>
    </row>
    <row r="543" ht="15.75" customHeight="1">
      <c r="B543" s="4"/>
    </row>
    <row r="544" ht="15.75" customHeight="1">
      <c r="B544" s="4"/>
    </row>
    <row r="545" ht="15.75" customHeight="1">
      <c r="B545" s="4"/>
    </row>
    <row r="546" ht="15.75" customHeight="1">
      <c r="B546" s="4"/>
    </row>
    <row r="547" ht="15.75" customHeight="1">
      <c r="B547" s="4"/>
    </row>
    <row r="548" ht="15.75" customHeight="1">
      <c r="B548" s="4"/>
    </row>
    <row r="549" ht="15.75" customHeight="1">
      <c r="B549" s="4"/>
    </row>
    <row r="550" ht="15.75" customHeight="1">
      <c r="B550" s="4"/>
    </row>
    <row r="551" ht="15.75" customHeight="1">
      <c r="B551" s="4"/>
    </row>
    <row r="552" ht="15.75" customHeight="1">
      <c r="B552" s="4"/>
    </row>
    <row r="553" ht="15.75" customHeight="1">
      <c r="B553" s="4"/>
    </row>
    <row r="554" ht="15.75" customHeight="1">
      <c r="B554" s="4"/>
    </row>
    <row r="555" ht="15.75" customHeight="1">
      <c r="B555" s="4"/>
    </row>
    <row r="556" ht="15.75" customHeight="1">
      <c r="B556" s="4"/>
    </row>
    <row r="557" ht="15.75" customHeight="1">
      <c r="B557" s="4"/>
    </row>
    <row r="558" ht="15.75" customHeight="1">
      <c r="B558" s="4"/>
    </row>
    <row r="559" ht="15.75" customHeight="1">
      <c r="B559" s="4"/>
    </row>
    <row r="560" ht="15.75" customHeight="1">
      <c r="B560" s="4"/>
    </row>
    <row r="561" ht="15.75" customHeight="1">
      <c r="B561" s="4"/>
    </row>
    <row r="562" ht="15.75" customHeight="1">
      <c r="B562" s="4"/>
    </row>
    <row r="563" ht="15.75" customHeight="1">
      <c r="B563" s="4"/>
    </row>
    <row r="564" ht="15.75" customHeight="1">
      <c r="B564" s="4"/>
    </row>
    <row r="565" ht="15.75" customHeight="1">
      <c r="B565" s="4"/>
    </row>
    <row r="566" ht="15.75" customHeight="1">
      <c r="B566" s="4"/>
    </row>
    <row r="567" ht="15.75" customHeight="1">
      <c r="B567" s="4"/>
    </row>
    <row r="568" ht="15.75" customHeight="1">
      <c r="B568" s="4"/>
    </row>
    <row r="569" ht="15.75" customHeight="1">
      <c r="B569" s="4"/>
    </row>
    <row r="570" ht="15.75" customHeight="1">
      <c r="B570" s="4"/>
    </row>
    <row r="571" ht="15.75" customHeight="1">
      <c r="B571" s="4"/>
    </row>
    <row r="572" ht="15.75" customHeight="1">
      <c r="B572" s="4"/>
    </row>
    <row r="573" ht="15.75" customHeight="1">
      <c r="B573" s="4"/>
    </row>
    <row r="574" ht="15.75" customHeight="1">
      <c r="B574" s="4"/>
    </row>
    <row r="575" ht="15.75" customHeight="1">
      <c r="B575" s="4"/>
    </row>
    <row r="576" ht="15.75" customHeight="1">
      <c r="B576" s="4"/>
    </row>
    <row r="577" ht="15.75" customHeight="1">
      <c r="B577" s="4"/>
    </row>
    <row r="578" ht="15.75" customHeight="1">
      <c r="B578" s="4"/>
    </row>
    <row r="579" ht="15.75" customHeight="1">
      <c r="B579" s="4"/>
    </row>
    <row r="580" ht="15.75" customHeight="1">
      <c r="B580" s="4"/>
    </row>
    <row r="581" ht="15.75" customHeight="1">
      <c r="B581" s="4"/>
    </row>
    <row r="582" ht="15.75" customHeight="1">
      <c r="B582" s="4"/>
    </row>
    <row r="583" ht="15.75" customHeight="1">
      <c r="B583" s="4"/>
    </row>
    <row r="584" ht="15.75" customHeight="1">
      <c r="B584" s="4"/>
    </row>
    <row r="585" ht="15.75" customHeight="1">
      <c r="B585" s="4"/>
    </row>
    <row r="586" ht="15.75" customHeight="1">
      <c r="B586" s="4"/>
    </row>
    <row r="587" ht="15.75" customHeight="1">
      <c r="B587" s="4"/>
    </row>
    <row r="588" ht="15.75" customHeight="1">
      <c r="B588" s="4"/>
    </row>
    <row r="589" ht="15.75" customHeight="1">
      <c r="B589" s="4"/>
    </row>
    <row r="590" ht="15.75" customHeight="1">
      <c r="B590" s="4"/>
    </row>
    <row r="591" ht="15.75" customHeight="1">
      <c r="B591" s="4"/>
    </row>
    <row r="592" ht="15.75" customHeight="1">
      <c r="B592" s="4"/>
    </row>
    <row r="593" ht="15.75" customHeight="1">
      <c r="B593" s="4"/>
    </row>
    <row r="594" ht="15.75" customHeight="1">
      <c r="B594" s="4"/>
    </row>
    <row r="595" ht="15.75" customHeight="1">
      <c r="B595" s="4"/>
    </row>
    <row r="596" ht="15.75" customHeight="1">
      <c r="B596" s="4"/>
    </row>
    <row r="597" ht="15.75" customHeight="1">
      <c r="B597" s="4"/>
    </row>
    <row r="598" ht="15.75" customHeight="1">
      <c r="B598" s="4"/>
    </row>
    <row r="599" ht="15.75" customHeight="1">
      <c r="B599" s="4"/>
    </row>
    <row r="600" ht="15.75" customHeight="1">
      <c r="B600" s="4"/>
    </row>
    <row r="601" ht="15.75" customHeight="1">
      <c r="B601" s="4"/>
    </row>
    <row r="602" ht="15.75" customHeight="1">
      <c r="B602" s="4"/>
    </row>
    <row r="603" ht="15.75" customHeight="1">
      <c r="B603" s="4"/>
    </row>
    <row r="604" ht="15.75" customHeight="1">
      <c r="B604" s="4"/>
    </row>
    <row r="605" ht="15.75" customHeight="1">
      <c r="B605" s="4"/>
    </row>
    <row r="606" ht="15.75" customHeight="1">
      <c r="B606" s="4"/>
    </row>
    <row r="607" ht="15.75" customHeight="1">
      <c r="B607" s="4"/>
    </row>
    <row r="608" ht="15.75" customHeight="1">
      <c r="B608" s="4"/>
    </row>
    <row r="609" ht="15.75" customHeight="1">
      <c r="B609" s="4"/>
    </row>
    <row r="610" ht="15.75" customHeight="1">
      <c r="B610" s="4"/>
    </row>
    <row r="611" ht="15.75" customHeight="1">
      <c r="B611" s="4"/>
    </row>
    <row r="612" ht="15.75" customHeight="1">
      <c r="B612" s="4"/>
    </row>
    <row r="613" ht="15.75" customHeight="1">
      <c r="B613" s="4"/>
    </row>
    <row r="614" ht="15.75" customHeight="1">
      <c r="B614" s="4"/>
    </row>
    <row r="615" ht="15.75" customHeight="1">
      <c r="B615" s="4"/>
    </row>
    <row r="616" ht="15.75" customHeight="1">
      <c r="B616" s="4"/>
    </row>
    <row r="617" ht="15.75" customHeight="1">
      <c r="B617" s="4"/>
    </row>
    <row r="618" ht="15.75" customHeight="1">
      <c r="B618" s="4"/>
    </row>
    <row r="619" ht="15.75" customHeight="1">
      <c r="B619" s="4"/>
    </row>
    <row r="620" ht="15.75" customHeight="1">
      <c r="B620" s="4"/>
    </row>
    <row r="621" ht="15.75" customHeight="1">
      <c r="B621" s="4"/>
    </row>
    <row r="622" ht="15.75" customHeight="1">
      <c r="B622" s="4"/>
    </row>
    <row r="623" ht="15.75" customHeight="1">
      <c r="B623" s="4"/>
    </row>
    <row r="624" ht="15.75" customHeight="1">
      <c r="B624" s="4"/>
    </row>
    <row r="625" ht="15.75" customHeight="1">
      <c r="B625" s="4"/>
    </row>
    <row r="626" ht="15.75" customHeight="1">
      <c r="B626" s="4"/>
    </row>
    <row r="627" ht="15.75" customHeight="1">
      <c r="B627" s="4"/>
    </row>
    <row r="628" ht="15.75" customHeight="1">
      <c r="B628" s="4"/>
    </row>
    <row r="629" ht="15.75" customHeight="1">
      <c r="B629" s="4"/>
    </row>
    <row r="630" ht="15.75" customHeight="1">
      <c r="B630" s="4"/>
    </row>
    <row r="631" ht="15.75" customHeight="1">
      <c r="B631" s="4"/>
    </row>
    <row r="632" ht="15.75" customHeight="1">
      <c r="B632" s="4"/>
    </row>
    <row r="633" ht="15.75" customHeight="1">
      <c r="B633" s="4"/>
    </row>
    <row r="634" ht="15.75" customHeight="1">
      <c r="B634" s="4"/>
    </row>
    <row r="635" ht="15.75" customHeight="1">
      <c r="B635" s="4"/>
    </row>
    <row r="636" ht="15.75" customHeight="1">
      <c r="B636" s="4"/>
    </row>
    <row r="637" ht="15.75" customHeight="1">
      <c r="B637" s="4"/>
    </row>
    <row r="638" ht="15.75" customHeight="1">
      <c r="B638" s="4"/>
    </row>
    <row r="639" ht="15.75" customHeight="1">
      <c r="B639" s="4"/>
    </row>
    <row r="640" ht="15.75" customHeight="1">
      <c r="B640" s="4"/>
    </row>
    <row r="641" ht="15.75" customHeight="1">
      <c r="B641" s="4"/>
    </row>
    <row r="642" ht="15.75" customHeight="1">
      <c r="B642" s="4"/>
    </row>
    <row r="643" ht="15.75" customHeight="1">
      <c r="B643" s="4"/>
    </row>
    <row r="644" ht="15.75" customHeight="1">
      <c r="B644" s="4"/>
    </row>
    <row r="645" ht="15.75" customHeight="1">
      <c r="B645" s="4"/>
    </row>
    <row r="646" ht="15.75" customHeight="1">
      <c r="B646" s="4"/>
    </row>
    <row r="647" ht="15.75" customHeight="1">
      <c r="B647" s="4"/>
    </row>
    <row r="648" ht="15.75" customHeight="1">
      <c r="B648" s="4"/>
    </row>
    <row r="649" ht="15.75" customHeight="1">
      <c r="B649" s="4"/>
    </row>
    <row r="650" ht="15.75" customHeight="1">
      <c r="B650" s="4"/>
    </row>
    <row r="651" ht="15.75" customHeight="1">
      <c r="B651" s="4"/>
    </row>
    <row r="652" ht="15.75" customHeight="1">
      <c r="B652" s="4"/>
    </row>
    <row r="653" ht="15.75" customHeight="1">
      <c r="B653" s="4"/>
    </row>
    <row r="654" ht="15.75" customHeight="1">
      <c r="B654" s="4"/>
    </row>
    <row r="655" ht="15.75" customHeight="1">
      <c r="B655" s="4"/>
    </row>
    <row r="656" ht="15.75" customHeight="1">
      <c r="B656" s="4"/>
    </row>
    <row r="657" ht="15.75" customHeight="1">
      <c r="B657" s="4"/>
    </row>
    <row r="658" ht="15.75" customHeight="1">
      <c r="B658" s="4"/>
    </row>
    <row r="659" ht="15.75" customHeight="1">
      <c r="B659" s="4"/>
    </row>
    <row r="660" ht="15.75" customHeight="1">
      <c r="B660" s="4"/>
    </row>
    <row r="661" ht="15.75" customHeight="1">
      <c r="B661" s="4"/>
    </row>
    <row r="662" ht="15.75" customHeight="1">
      <c r="B662" s="4"/>
    </row>
    <row r="663" ht="15.75" customHeight="1">
      <c r="B663" s="4"/>
    </row>
    <row r="664" ht="15.75" customHeight="1">
      <c r="B664" s="4"/>
    </row>
    <row r="665" ht="15.75" customHeight="1">
      <c r="B665" s="4"/>
    </row>
    <row r="666" ht="15.75" customHeight="1">
      <c r="B666" s="4"/>
    </row>
    <row r="667" ht="15.75" customHeight="1">
      <c r="B667" s="4"/>
    </row>
    <row r="668" ht="15.75" customHeight="1">
      <c r="B668" s="4"/>
    </row>
    <row r="669" ht="15.75" customHeight="1">
      <c r="B669" s="4"/>
    </row>
    <row r="670" ht="15.75" customHeight="1">
      <c r="B670" s="4"/>
    </row>
    <row r="671" ht="15.75" customHeight="1">
      <c r="B671" s="4"/>
    </row>
    <row r="672" ht="15.75" customHeight="1">
      <c r="B672" s="4"/>
    </row>
    <row r="673" ht="15.75" customHeight="1">
      <c r="B673" s="4"/>
    </row>
    <row r="674" ht="15.75" customHeight="1">
      <c r="B674" s="4"/>
    </row>
    <row r="675" ht="15.75" customHeight="1">
      <c r="B675" s="4"/>
    </row>
    <row r="676" ht="15.75" customHeight="1">
      <c r="B676" s="4"/>
    </row>
    <row r="677" ht="15.75" customHeight="1">
      <c r="B677" s="4"/>
    </row>
    <row r="678" ht="15.75" customHeight="1">
      <c r="B678" s="4"/>
    </row>
    <row r="679" ht="15.75" customHeight="1">
      <c r="B679" s="4"/>
    </row>
    <row r="680" ht="15.75" customHeight="1">
      <c r="B680" s="4"/>
    </row>
    <row r="681" ht="15.75" customHeight="1">
      <c r="B681" s="4"/>
    </row>
    <row r="682" ht="15.75" customHeight="1">
      <c r="B682" s="4"/>
    </row>
    <row r="683" ht="15.75" customHeight="1">
      <c r="B683" s="4"/>
    </row>
    <row r="684" ht="15.75" customHeight="1">
      <c r="B684" s="4"/>
    </row>
    <row r="685" ht="15.75" customHeight="1">
      <c r="B685" s="4"/>
    </row>
    <row r="686" ht="15.75" customHeight="1">
      <c r="B686" s="4"/>
    </row>
    <row r="687" ht="15.75" customHeight="1">
      <c r="B687" s="4"/>
    </row>
    <row r="688" ht="15.75" customHeight="1">
      <c r="B688" s="4"/>
    </row>
    <row r="689" ht="15.75" customHeight="1">
      <c r="B689" s="4"/>
    </row>
    <row r="690" ht="15.75" customHeight="1">
      <c r="B690" s="4"/>
    </row>
    <row r="691" ht="15.75" customHeight="1">
      <c r="B691" s="4"/>
    </row>
    <row r="692" ht="15.75" customHeight="1">
      <c r="B692" s="4"/>
    </row>
    <row r="693" ht="15.75" customHeight="1">
      <c r="B693" s="4"/>
    </row>
    <row r="694" ht="15.75" customHeight="1">
      <c r="B694" s="4"/>
    </row>
    <row r="695" ht="15.75" customHeight="1">
      <c r="B695" s="4"/>
    </row>
    <row r="696" ht="15.75" customHeight="1">
      <c r="B696" s="4"/>
    </row>
    <row r="697" ht="15.75" customHeight="1">
      <c r="B697" s="4"/>
    </row>
    <row r="698" ht="15.75" customHeight="1">
      <c r="B698" s="4"/>
    </row>
    <row r="699" ht="15.75" customHeight="1">
      <c r="B699" s="4"/>
    </row>
    <row r="700" ht="15.75" customHeight="1">
      <c r="B700" s="4"/>
    </row>
    <row r="701" ht="15.75" customHeight="1">
      <c r="B701" s="4"/>
    </row>
    <row r="702" ht="15.75" customHeight="1">
      <c r="B702" s="4"/>
    </row>
    <row r="703" ht="15.75" customHeight="1">
      <c r="B703" s="4"/>
    </row>
    <row r="704" ht="15.75" customHeight="1">
      <c r="B704" s="4"/>
    </row>
    <row r="705" ht="15.75" customHeight="1">
      <c r="B705" s="4"/>
    </row>
    <row r="706" ht="15.75" customHeight="1">
      <c r="B706" s="4"/>
    </row>
    <row r="707" ht="15.75" customHeight="1">
      <c r="B707" s="4"/>
    </row>
    <row r="708" ht="15.75" customHeight="1">
      <c r="B708" s="4"/>
    </row>
    <row r="709" ht="15.75" customHeight="1">
      <c r="B709" s="4"/>
    </row>
    <row r="710" ht="15.75" customHeight="1">
      <c r="B710" s="4"/>
    </row>
    <row r="711" ht="15.75" customHeight="1">
      <c r="B711" s="4"/>
    </row>
    <row r="712" ht="15.75" customHeight="1">
      <c r="B712" s="4"/>
    </row>
    <row r="713" ht="15.75" customHeight="1">
      <c r="B713" s="4"/>
    </row>
    <row r="714" ht="15.75" customHeight="1">
      <c r="B714" s="4"/>
    </row>
    <row r="715" ht="15.75" customHeight="1">
      <c r="B715" s="4"/>
    </row>
    <row r="716" ht="15.75" customHeight="1">
      <c r="B716" s="4"/>
    </row>
    <row r="717" ht="15.75" customHeight="1">
      <c r="B717" s="4"/>
    </row>
    <row r="718" ht="15.75" customHeight="1">
      <c r="B718" s="4"/>
    </row>
    <row r="719" ht="15.75" customHeight="1">
      <c r="B719" s="4"/>
    </row>
    <row r="720" ht="15.75" customHeight="1">
      <c r="B720" s="4"/>
    </row>
    <row r="721" ht="15.75" customHeight="1">
      <c r="B721" s="4"/>
    </row>
    <row r="722" ht="15.75" customHeight="1">
      <c r="B722" s="4"/>
    </row>
    <row r="723" ht="15.75" customHeight="1">
      <c r="B723" s="4"/>
    </row>
    <row r="724" ht="15.75" customHeight="1">
      <c r="B724" s="4"/>
    </row>
    <row r="725" ht="15.75" customHeight="1">
      <c r="B725" s="4"/>
    </row>
    <row r="726" ht="15.75" customHeight="1">
      <c r="B726" s="4"/>
    </row>
    <row r="727" ht="15.75" customHeight="1">
      <c r="B727" s="4"/>
    </row>
    <row r="728" ht="15.75" customHeight="1">
      <c r="B728" s="4"/>
    </row>
    <row r="729" ht="15.75" customHeight="1">
      <c r="B729" s="4"/>
    </row>
    <row r="730" ht="15.75" customHeight="1">
      <c r="B730" s="4"/>
    </row>
    <row r="731" ht="15.75" customHeight="1">
      <c r="B731" s="4"/>
    </row>
    <row r="732" ht="15.75" customHeight="1">
      <c r="B732" s="4"/>
    </row>
    <row r="733" ht="15.75" customHeight="1">
      <c r="B733" s="4"/>
    </row>
    <row r="734" ht="15.75" customHeight="1">
      <c r="B734" s="4"/>
    </row>
    <row r="735" ht="15.75" customHeight="1">
      <c r="B735" s="4"/>
    </row>
    <row r="736" ht="15.75" customHeight="1">
      <c r="B736" s="4"/>
    </row>
    <row r="737" ht="15.75" customHeight="1">
      <c r="B737" s="4"/>
    </row>
    <row r="738" ht="15.75" customHeight="1">
      <c r="B738" s="4"/>
    </row>
    <row r="739" ht="15.75" customHeight="1">
      <c r="B739" s="4"/>
    </row>
    <row r="740" ht="15.75" customHeight="1">
      <c r="B740" s="4"/>
    </row>
    <row r="741" ht="15.75" customHeight="1">
      <c r="B741" s="4"/>
    </row>
    <row r="742" ht="15.75" customHeight="1">
      <c r="B742" s="4"/>
    </row>
    <row r="743" ht="15.75" customHeight="1">
      <c r="B743" s="4"/>
    </row>
    <row r="744" ht="15.75" customHeight="1">
      <c r="B744" s="4"/>
    </row>
    <row r="745" ht="15.75" customHeight="1">
      <c r="B745" s="4"/>
    </row>
    <row r="746" ht="15.75" customHeight="1">
      <c r="B746" s="4"/>
    </row>
    <row r="747" ht="15.75" customHeight="1">
      <c r="B747" s="4"/>
    </row>
    <row r="748" ht="15.75" customHeight="1">
      <c r="B748" s="4"/>
    </row>
    <row r="749" ht="15.75" customHeight="1">
      <c r="B749" s="4"/>
    </row>
    <row r="750" ht="15.75" customHeight="1">
      <c r="B750" s="4"/>
    </row>
    <row r="751" ht="15.75" customHeight="1">
      <c r="B751" s="4"/>
    </row>
    <row r="752" ht="15.75" customHeight="1">
      <c r="B752" s="4"/>
    </row>
    <row r="753" ht="15.75" customHeight="1">
      <c r="B753" s="4"/>
    </row>
    <row r="754" ht="15.75" customHeight="1">
      <c r="B754" s="4"/>
    </row>
    <row r="755" ht="15.75" customHeight="1">
      <c r="B755" s="4"/>
    </row>
    <row r="756" ht="15.75" customHeight="1">
      <c r="B756" s="4"/>
    </row>
    <row r="757" ht="15.75" customHeight="1">
      <c r="B757" s="4"/>
    </row>
    <row r="758" ht="15.75" customHeight="1">
      <c r="B758" s="4"/>
    </row>
    <row r="759" ht="15.75" customHeight="1">
      <c r="B759" s="4"/>
    </row>
    <row r="760" ht="15.75" customHeight="1">
      <c r="B760" s="4"/>
    </row>
    <row r="761" ht="15.75" customHeight="1">
      <c r="B761" s="4"/>
    </row>
    <row r="762" ht="15.75" customHeight="1">
      <c r="B762" s="4"/>
    </row>
    <row r="763" ht="15.75" customHeight="1">
      <c r="B763" s="4"/>
    </row>
    <row r="764" ht="15.75" customHeight="1">
      <c r="B764" s="4"/>
    </row>
    <row r="765" ht="15.75" customHeight="1">
      <c r="B765" s="4"/>
    </row>
    <row r="766" ht="15.75" customHeight="1">
      <c r="B766" s="4"/>
    </row>
    <row r="767" ht="15.75" customHeight="1">
      <c r="B767" s="4"/>
    </row>
    <row r="768" ht="15.75" customHeight="1">
      <c r="B768" s="4"/>
    </row>
    <row r="769" ht="15.75" customHeight="1">
      <c r="B769" s="4"/>
    </row>
    <row r="770" ht="15.75" customHeight="1">
      <c r="B770" s="4"/>
    </row>
    <row r="771" ht="15.75" customHeight="1">
      <c r="B771" s="4"/>
    </row>
    <row r="772" ht="15.75" customHeight="1">
      <c r="B772" s="4"/>
    </row>
    <row r="773" ht="15.75" customHeight="1">
      <c r="B773" s="4"/>
    </row>
    <row r="774" ht="15.75" customHeight="1">
      <c r="B774" s="4"/>
    </row>
    <row r="775" ht="15.75" customHeight="1">
      <c r="B775" s="4"/>
    </row>
    <row r="776" ht="15.75" customHeight="1">
      <c r="B776" s="4"/>
    </row>
    <row r="777" ht="15.75" customHeight="1">
      <c r="B777" s="4"/>
    </row>
    <row r="778" ht="15.75" customHeight="1">
      <c r="B778" s="4"/>
    </row>
    <row r="779" ht="15.75" customHeight="1">
      <c r="B779" s="4"/>
    </row>
    <row r="780" ht="15.75" customHeight="1">
      <c r="B780" s="4"/>
    </row>
    <row r="781" ht="15.75" customHeight="1">
      <c r="B781" s="4"/>
    </row>
    <row r="782" ht="15.75" customHeight="1">
      <c r="B782" s="4"/>
    </row>
    <row r="783" ht="15.75" customHeight="1">
      <c r="B783" s="4"/>
    </row>
    <row r="784" ht="15.75" customHeight="1">
      <c r="B784" s="4"/>
    </row>
    <row r="785" ht="15.75" customHeight="1">
      <c r="B785" s="4"/>
    </row>
    <row r="786" ht="15.75" customHeight="1">
      <c r="B786" s="4"/>
    </row>
    <row r="787" ht="15.75" customHeight="1">
      <c r="B787" s="4"/>
    </row>
    <row r="788" ht="15.75" customHeight="1">
      <c r="B788" s="4"/>
    </row>
    <row r="789" ht="15.75" customHeight="1">
      <c r="B789" s="4"/>
    </row>
    <row r="790" ht="15.75" customHeight="1">
      <c r="B790" s="4"/>
    </row>
    <row r="791" ht="15.75" customHeight="1">
      <c r="B791" s="4"/>
    </row>
    <row r="792" ht="15.75" customHeight="1">
      <c r="B792" s="4"/>
    </row>
    <row r="793" ht="15.75" customHeight="1">
      <c r="B793" s="4"/>
    </row>
    <row r="794" ht="15.75" customHeight="1">
      <c r="B794" s="4"/>
    </row>
    <row r="795" ht="15.75" customHeight="1">
      <c r="B795" s="4"/>
    </row>
    <row r="796" ht="15.75" customHeight="1">
      <c r="B796" s="4"/>
    </row>
    <row r="797" ht="15.75" customHeight="1">
      <c r="B797" s="4"/>
    </row>
    <row r="798" ht="15.75" customHeight="1">
      <c r="B798" s="4"/>
    </row>
    <row r="799" ht="15.75" customHeight="1">
      <c r="B799" s="4"/>
    </row>
    <row r="800" ht="15.75" customHeight="1">
      <c r="B800" s="4"/>
    </row>
    <row r="801" ht="15.75" customHeight="1">
      <c r="B801" s="4"/>
    </row>
    <row r="802" ht="15.75" customHeight="1">
      <c r="B802" s="4"/>
    </row>
    <row r="803" ht="15.75" customHeight="1">
      <c r="B803" s="4"/>
    </row>
    <row r="804" ht="15.75" customHeight="1">
      <c r="B804" s="4"/>
    </row>
    <row r="805" ht="15.75" customHeight="1">
      <c r="B805" s="4"/>
    </row>
    <row r="806" ht="15.75" customHeight="1">
      <c r="B806" s="4"/>
    </row>
    <row r="807" ht="15.75" customHeight="1">
      <c r="B807" s="4"/>
    </row>
    <row r="808" ht="15.75" customHeight="1">
      <c r="B808" s="4"/>
    </row>
    <row r="809" ht="15.75" customHeight="1">
      <c r="B809" s="4"/>
    </row>
    <row r="810" ht="15.75" customHeight="1">
      <c r="B810" s="4"/>
    </row>
    <row r="811" ht="15.75" customHeight="1">
      <c r="B811" s="4"/>
    </row>
    <row r="812" ht="15.75" customHeight="1">
      <c r="B812" s="4"/>
    </row>
    <row r="813" ht="15.75" customHeight="1">
      <c r="B813" s="4"/>
    </row>
    <row r="814" ht="15.75" customHeight="1">
      <c r="B814" s="4"/>
    </row>
    <row r="815" ht="15.75" customHeight="1">
      <c r="B815" s="4"/>
    </row>
    <row r="816" ht="15.75" customHeight="1">
      <c r="B816" s="4"/>
    </row>
    <row r="817" ht="15.75" customHeight="1">
      <c r="B817" s="4"/>
    </row>
    <row r="818" ht="15.75" customHeight="1">
      <c r="B818" s="4"/>
    </row>
    <row r="819" ht="15.75" customHeight="1">
      <c r="B819" s="4"/>
    </row>
    <row r="820" ht="15.75" customHeight="1">
      <c r="B820" s="4"/>
    </row>
    <row r="821" ht="15.75" customHeight="1">
      <c r="B821" s="4"/>
    </row>
    <row r="822" ht="15.75" customHeight="1">
      <c r="B822" s="4"/>
    </row>
    <row r="823" ht="15.75" customHeight="1">
      <c r="B823" s="4"/>
    </row>
    <row r="824" ht="15.75" customHeight="1">
      <c r="B824" s="4"/>
    </row>
    <row r="825" ht="15.75" customHeight="1">
      <c r="B825" s="4"/>
    </row>
    <row r="826" ht="15.75" customHeight="1">
      <c r="B826" s="4"/>
    </row>
    <row r="827" ht="15.75" customHeight="1">
      <c r="B827" s="4"/>
    </row>
    <row r="828" ht="15.75" customHeight="1">
      <c r="B828" s="4"/>
    </row>
    <row r="829" ht="15.75" customHeight="1">
      <c r="B829" s="4"/>
    </row>
    <row r="830" ht="15.75" customHeight="1">
      <c r="B830" s="4"/>
    </row>
    <row r="831" ht="15.75" customHeight="1">
      <c r="B831" s="4"/>
    </row>
    <row r="832" ht="15.75" customHeight="1">
      <c r="B832" s="4"/>
    </row>
    <row r="833" ht="15.75" customHeight="1">
      <c r="B833" s="4"/>
    </row>
    <row r="834" ht="15.75" customHeight="1">
      <c r="B834" s="4"/>
    </row>
    <row r="835" ht="15.75" customHeight="1">
      <c r="B835" s="4"/>
    </row>
    <row r="836" ht="15.75" customHeight="1">
      <c r="B836" s="4"/>
    </row>
    <row r="837" ht="15.75" customHeight="1">
      <c r="B837" s="4"/>
    </row>
    <row r="838" ht="15.75" customHeight="1">
      <c r="B838" s="4"/>
    </row>
    <row r="839" ht="15.75" customHeight="1">
      <c r="B839" s="4"/>
    </row>
    <row r="840" ht="15.75" customHeight="1">
      <c r="B840" s="4"/>
    </row>
    <row r="841" ht="15.75" customHeight="1">
      <c r="B841" s="4"/>
    </row>
    <row r="842" ht="15.75" customHeight="1">
      <c r="B842" s="4"/>
    </row>
    <row r="843" ht="15.75" customHeight="1">
      <c r="B843" s="4"/>
    </row>
    <row r="844" ht="15.75" customHeight="1">
      <c r="B844" s="4"/>
    </row>
    <row r="845" ht="15.75" customHeight="1">
      <c r="B845" s="4"/>
    </row>
    <row r="846" ht="15.75" customHeight="1">
      <c r="B846" s="4"/>
    </row>
    <row r="847" ht="15.75" customHeight="1">
      <c r="B847" s="4"/>
    </row>
    <row r="848" ht="15.75" customHeight="1">
      <c r="B848" s="4"/>
    </row>
    <row r="849" ht="15.75" customHeight="1">
      <c r="B849" s="4"/>
    </row>
    <row r="850" ht="15.75" customHeight="1">
      <c r="B850" s="4"/>
    </row>
    <row r="851" ht="15.75" customHeight="1">
      <c r="B851" s="4"/>
    </row>
    <row r="852" ht="15.75" customHeight="1">
      <c r="B852" s="4"/>
    </row>
    <row r="853" ht="15.75" customHeight="1">
      <c r="B853" s="4"/>
    </row>
    <row r="854" ht="15.75" customHeight="1">
      <c r="B854" s="4"/>
    </row>
    <row r="855" ht="15.75" customHeight="1">
      <c r="B855" s="4"/>
    </row>
    <row r="856" ht="15.75" customHeight="1">
      <c r="B856" s="4"/>
    </row>
    <row r="857" ht="15.75" customHeight="1">
      <c r="B857" s="4"/>
    </row>
    <row r="858" ht="15.75" customHeight="1">
      <c r="B858" s="4"/>
    </row>
    <row r="859" ht="15.75" customHeight="1">
      <c r="B859" s="4"/>
    </row>
    <row r="860" ht="15.75" customHeight="1">
      <c r="B860" s="4"/>
    </row>
    <row r="861" ht="15.75" customHeight="1">
      <c r="B861" s="4"/>
    </row>
    <row r="862" ht="15.75" customHeight="1">
      <c r="B862" s="4"/>
    </row>
    <row r="863" ht="15.75" customHeight="1">
      <c r="B863" s="4"/>
    </row>
    <row r="864" ht="15.75" customHeight="1">
      <c r="B864" s="4"/>
    </row>
    <row r="865" ht="15.75" customHeight="1">
      <c r="B865" s="4"/>
    </row>
    <row r="866" ht="15.75" customHeight="1">
      <c r="B866" s="4"/>
    </row>
    <row r="867" ht="15.75" customHeight="1">
      <c r="B867" s="4"/>
    </row>
    <row r="868" ht="15.75" customHeight="1">
      <c r="B868" s="4"/>
    </row>
    <row r="869" ht="15.75" customHeight="1">
      <c r="B869" s="4"/>
    </row>
    <row r="870" ht="15.75" customHeight="1">
      <c r="B870" s="4"/>
    </row>
    <row r="871" ht="15.75" customHeight="1">
      <c r="B871" s="4"/>
    </row>
    <row r="872" ht="15.75" customHeight="1">
      <c r="B872" s="4"/>
    </row>
    <row r="873" ht="15.75" customHeight="1">
      <c r="B873" s="4"/>
    </row>
    <row r="874" ht="15.75" customHeight="1">
      <c r="B874" s="4"/>
    </row>
    <row r="875" ht="15.75" customHeight="1">
      <c r="B875" s="4"/>
    </row>
    <row r="876" ht="15.75" customHeight="1">
      <c r="B876" s="4"/>
    </row>
    <row r="877" ht="15.75" customHeight="1">
      <c r="B877" s="4"/>
    </row>
    <row r="878" ht="15.75" customHeight="1">
      <c r="B878" s="4"/>
    </row>
    <row r="879" ht="15.75" customHeight="1">
      <c r="B879" s="4"/>
    </row>
    <row r="880" ht="15.75" customHeight="1">
      <c r="B880" s="4"/>
    </row>
    <row r="881" ht="15.75" customHeight="1">
      <c r="B881" s="4"/>
    </row>
    <row r="882" ht="15.75" customHeight="1">
      <c r="B882" s="4"/>
    </row>
    <row r="883" ht="15.75" customHeight="1">
      <c r="B883" s="4"/>
    </row>
    <row r="884" ht="15.75" customHeight="1">
      <c r="B884" s="4"/>
    </row>
    <row r="885" ht="15.75" customHeight="1">
      <c r="B885" s="4"/>
    </row>
    <row r="886" ht="15.75" customHeight="1">
      <c r="B886" s="4"/>
    </row>
    <row r="887" ht="15.75" customHeight="1">
      <c r="B887" s="4"/>
    </row>
    <row r="888" ht="15.75" customHeight="1">
      <c r="B888" s="4"/>
    </row>
    <row r="889" ht="15.75" customHeight="1">
      <c r="B889" s="4"/>
    </row>
    <row r="890" ht="15.75" customHeight="1">
      <c r="B890" s="4"/>
    </row>
    <row r="891" ht="15.75" customHeight="1">
      <c r="B891" s="4"/>
    </row>
    <row r="892" ht="15.75" customHeight="1">
      <c r="B892" s="4"/>
    </row>
    <row r="893" ht="15.75" customHeight="1">
      <c r="B893" s="4"/>
    </row>
    <row r="894" ht="15.75" customHeight="1">
      <c r="B894" s="4"/>
    </row>
    <row r="895" ht="15.75" customHeight="1">
      <c r="B895" s="4"/>
    </row>
    <row r="896" ht="15.75" customHeight="1">
      <c r="B896" s="4"/>
    </row>
    <row r="897" ht="15.75" customHeight="1">
      <c r="B897" s="4"/>
    </row>
    <row r="898" ht="15.75" customHeight="1">
      <c r="B898" s="4"/>
    </row>
    <row r="899" ht="15.75" customHeight="1">
      <c r="B899" s="4"/>
    </row>
    <row r="900" ht="15.75" customHeight="1">
      <c r="B900" s="4"/>
    </row>
    <row r="901" ht="15.75" customHeight="1">
      <c r="B901" s="4"/>
    </row>
    <row r="902" ht="15.75" customHeight="1">
      <c r="B902" s="4"/>
    </row>
    <row r="903" ht="15.75" customHeight="1">
      <c r="B903" s="4"/>
    </row>
    <row r="904" ht="15.75" customHeight="1">
      <c r="B904" s="4"/>
    </row>
    <row r="905" ht="15.75" customHeight="1">
      <c r="B905" s="4"/>
    </row>
    <row r="906" ht="15.75" customHeight="1">
      <c r="B906" s="4"/>
    </row>
    <row r="907" ht="15.75" customHeight="1">
      <c r="B907" s="4"/>
    </row>
    <row r="908" ht="15.75" customHeight="1">
      <c r="B908" s="4"/>
    </row>
    <row r="909" ht="15.75" customHeight="1">
      <c r="B909" s="4"/>
    </row>
    <row r="910" ht="15.75" customHeight="1">
      <c r="B910" s="4"/>
    </row>
    <row r="911" ht="15.75" customHeight="1">
      <c r="B911" s="4"/>
    </row>
    <row r="912" ht="15.75" customHeight="1">
      <c r="B912" s="4"/>
    </row>
    <row r="913" ht="15.75" customHeight="1">
      <c r="B913" s="4"/>
    </row>
    <row r="914" ht="15.75" customHeight="1">
      <c r="B914" s="4"/>
    </row>
    <row r="915" ht="15.75" customHeight="1">
      <c r="B915" s="4"/>
    </row>
    <row r="916" ht="15.75" customHeight="1">
      <c r="B916" s="4"/>
    </row>
    <row r="917" ht="15.75" customHeight="1">
      <c r="B917" s="4"/>
    </row>
    <row r="918" ht="15.75" customHeight="1">
      <c r="B918" s="4"/>
    </row>
    <row r="919" ht="15.75" customHeight="1">
      <c r="B919" s="4"/>
    </row>
    <row r="920" ht="15.75" customHeight="1">
      <c r="B920" s="4"/>
    </row>
    <row r="921" ht="15.75" customHeight="1">
      <c r="B921" s="4"/>
    </row>
    <row r="922" ht="15.75" customHeight="1">
      <c r="B922" s="4"/>
    </row>
    <row r="923" ht="15.75" customHeight="1">
      <c r="B923" s="4"/>
    </row>
    <row r="924" ht="15.75" customHeight="1">
      <c r="B924" s="4"/>
    </row>
    <row r="925" ht="15.75" customHeight="1">
      <c r="B925" s="4"/>
    </row>
    <row r="926" ht="15.75" customHeight="1">
      <c r="B926" s="4"/>
    </row>
    <row r="927" ht="15.75" customHeight="1">
      <c r="B927" s="4"/>
    </row>
    <row r="928" ht="15.75" customHeight="1">
      <c r="B928" s="4"/>
    </row>
    <row r="929" ht="15.75" customHeight="1">
      <c r="B929" s="4"/>
    </row>
    <row r="930" ht="15.75" customHeight="1">
      <c r="B930" s="4"/>
    </row>
    <row r="931" ht="15.75" customHeight="1">
      <c r="B931" s="4"/>
    </row>
    <row r="932" ht="15.75" customHeight="1">
      <c r="B932" s="4"/>
    </row>
    <row r="933" ht="15.75" customHeight="1">
      <c r="B933" s="4"/>
    </row>
    <row r="934" ht="15.75" customHeight="1">
      <c r="B934" s="4"/>
    </row>
    <row r="935" ht="15.75" customHeight="1">
      <c r="B935" s="4"/>
    </row>
    <row r="936" ht="15.75" customHeight="1">
      <c r="B936" s="4"/>
    </row>
    <row r="937" ht="15.75" customHeight="1">
      <c r="B937" s="4"/>
    </row>
    <row r="938" ht="15.75" customHeight="1">
      <c r="B938" s="4"/>
    </row>
    <row r="939" ht="15.75" customHeight="1">
      <c r="B939" s="4"/>
    </row>
    <row r="940" ht="15.75" customHeight="1">
      <c r="B940" s="4"/>
    </row>
    <row r="941" ht="15.75" customHeight="1">
      <c r="B941" s="4"/>
    </row>
    <row r="942" ht="15.75" customHeight="1">
      <c r="B942" s="4"/>
    </row>
    <row r="943" ht="15.75" customHeight="1">
      <c r="B943" s="4"/>
    </row>
    <row r="944" ht="15.75" customHeight="1">
      <c r="B944" s="4"/>
    </row>
    <row r="945" ht="15.75" customHeight="1">
      <c r="B945" s="4"/>
    </row>
    <row r="946" ht="15.75" customHeight="1">
      <c r="B946" s="4"/>
    </row>
    <row r="947" ht="15.75" customHeight="1">
      <c r="B947" s="4"/>
    </row>
    <row r="948" ht="15.75" customHeight="1">
      <c r="B948" s="4"/>
    </row>
    <row r="949" ht="15.75" customHeight="1">
      <c r="B949" s="4"/>
    </row>
    <row r="950" ht="15.75" customHeight="1">
      <c r="B950" s="4"/>
    </row>
    <row r="951" ht="15.75" customHeight="1">
      <c r="B951" s="4"/>
    </row>
    <row r="952" ht="15.75" customHeight="1">
      <c r="B952" s="4"/>
    </row>
    <row r="953" ht="15.75" customHeight="1">
      <c r="B953" s="4"/>
    </row>
    <row r="954" ht="15.75" customHeight="1">
      <c r="B954" s="4"/>
    </row>
    <row r="955" ht="15.75" customHeight="1">
      <c r="B955" s="4"/>
    </row>
    <row r="956" ht="15.75" customHeight="1">
      <c r="B956" s="4"/>
    </row>
    <row r="957" ht="15.75" customHeight="1">
      <c r="B957" s="4"/>
    </row>
    <row r="958" ht="15.75" customHeight="1">
      <c r="B958" s="4"/>
    </row>
    <row r="959" ht="15.75" customHeight="1">
      <c r="B959" s="4"/>
    </row>
    <row r="960" ht="15.75" customHeight="1">
      <c r="B960" s="4"/>
    </row>
    <row r="961" ht="15.75" customHeight="1">
      <c r="B961" s="4"/>
    </row>
    <row r="962" ht="15.75" customHeight="1">
      <c r="B962" s="4"/>
    </row>
    <row r="963" ht="15.75" customHeight="1">
      <c r="B963" s="4"/>
    </row>
    <row r="964" ht="15.75" customHeight="1">
      <c r="B964" s="4"/>
    </row>
    <row r="965" ht="15.75" customHeight="1">
      <c r="B965" s="4"/>
    </row>
    <row r="966" ht="15.75" customHeight="1">
      <c r="B966" s="4"/>
    </row>
    <row r="967" ht="15.75" customHeight="1">
      <c r="B967" s="4"/>
    </row>
    <row r="968" ht="15.75" customHeight="1">
      <c r="B968" s="4"/>
    </row>
    <row r="969" ht="15.75" customHeight="1">
      <c r="B969" s="4"/>
    </row>
    <row r="970" ht="15.75" customHeight="1">
      <c r="B970" s="4"/>
    </row>
    <row r="971" ht="15.75" customHeight="1">
      <c r="B971" s="4"/>
    </row>
    <row r="972" ht="15.75" customHeight="1">
      <c r="B972" s="4"/>
    </row>
    <row r="973" ht="15.75" customHeight="1">
      <c r="B973" s="4"/>
    </row>
    <row r="974" ht="15.75" customHeight="1">
      <c r="B974" s="4"/>
    </row>
    <row r="975" ht="15.75" customHeight="1">
      <c r="B975" s="4"/>
    </row>
    <row r="976" ht="15.75" customHeight="1">
      <c r="B976" s="4"/>
    </row>
    <row r="977" ht="15.75" customHeight="1">
      <c r="B977" s="4"/>
    </row>
    <row r="978" ht="15.75" customHeight="1">
      <c r="B978" s="4"/>
    </row>
    <row r="979" ht="15.75" customHeight="1">
      <c r="B979" s="4"/>
    </row>
    <row r="980" ht="15.75" customHeight="1">
      <c r="B980" s="4"/>
    </row>
    <row r="981" ht="15.75" customHeight="1">
      <c r="B981" s="4"/>
    </row>
    <row r="982" ht="15.75" customHeight="1">
      <c r="B982" s="4"/>
    </row>
    <row r="983" ht="15.75" customHeight="1">
      <c r="B983" s="4"/>
    </row>
    <row r="984" ht="15.75" customHeight="1">
      <c r="B984" s="4"/>
    </row>
    <row r="985" ht="15.75" customHeight="1">
      <c r="B985" s="4"/>
    </row>
    <row r="986" ht="15.75" customHeight="1">
      <c r="B986" s="4"/>
    </row>
    <row r="987" ht="15.75" customHeight="1">
      <c r="B987" s="4"/>
    </row>
    <row r="988" ht="15.75" customHeight="1">
      <c r="B988" s="4"/>
    </row>
    <row r="989" ht="15.75" customHeight="1">
      <c r="B989" s="4"/>
    </row>
    <row r="990" ht="15.75" customHeight="1">
      <c r="B990" s="4"/>
    </row>
    <row r="991" ht="15.75" customHeight="1">
      <c r="B991" s="4"/>
    </row>
    <row r="992" ht="15.75" customHeight="1">
      <c r="B992" s="4"/>
    </row>
    <row r="993" ht="15.75" customHeight="1">
      <c r="B993" s="4"/>
    </row>
    <row r="994" ht="15.75" customHeight="1">
      <c r="B994" s="4"/>
    </row>
    <row r="995" ht="15.75" customHeight="1">
      <c r="B995" s="4"/>
    </row>
    <row r="996" ht="15.75" customHeight="1">
      <c r="B996" s="4"/>
    </row>
    <row r="997" ht="15.75" customHeight="1">
      <c r="B997" s="4"/>
    </row>
    <row r="998" ht="15.75" customHeight="1">
      <c r="B998" s="4"/>
    </row>
    <row r="999" ht="15.75" customHeight="1">
      <c r="B999" s="4"/>
    </row>
    <row r="1000" ht="15.75" customHeight="1">
      <c r="B1000" s="4"/>
    </row>
  </sheetData>
  <mergeCells count="1">
    <mergeCell ref="A1:C1"/>
  </mergeCells>
  <printOptions/>
  <pageMargins bottom="1.0" footer="0.0" header="0.0" left="0.75" right="0.75" top="1.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xSplit="3.0" ySplit="3.0" topLeftCell="D4" activePane="bottomRight" state="frozen"/>
      <selection activeCell="D1" sqref="D1" pane="topRight"/>
      <selection activeCell="A4" sqref="A4" pane="bottomLeft"/>
      <selection activeCell="D4" sqref="D4" pane="bottomRight"/>
    </sheetView>
  </sheetViews>
  <sheetFormatPr customHeight="1" defaultColWidth="14.43" defaultRowHeight="15.0"/>
  <cols>
    <col customWidth="1" min="1" max="1" width="14.86"/>
    <col customWidth="1" min="2" max="2" width="12.43"/>
    <col customWidth="1" min="3" max="3" width="17.29"/>
    <col customWidth="1" min="4" max="4" width="14.0"/>
    <col customWidth="1" min="5" max="5" width="14.86"/>
    <col customWidth="1" min="6" max="6" width="34.71"/>
    <col customWidth="1" min="7" max="7" width="16.0"/>
    <col customWidth="1" min="8" max="8" width="12.71"/>
    <col customWidth="1" min="9" max="9" width="15.43"/>
    <col customWidth="1" min="10" max="10" width="20.29"/>
    <col customWidth="1" min="11" max="11" width="16.0"/>
    <col customWidth="1" min="12" max="12" width="16.57"/>
    <col customWidth="1" min="13" max="13" width="16.86"/>
    <col customWidth="1" min="14" max="14" width="15.43"/>
    <col customWidth="1" min="15" max="15" width="14.86"/>
    <col customWidth="1" min="16" max="16" width="20.86"/>
    <col customWidth="1" min="17" max="17" width="18.14"/>
    <col customWidth="1" min="18" max="18" width="15.14"/>
    <col customWidth="1" min="19" max="19" width="21.43"/>
    <col customWidth="1" min="20" max="20" width="18.0"/>
    <col customWidth="1" min="21" max="26" width="8.71"/>
  </cols>
  <sheetData>
    <row r="1" ht="25.5" customHeight="1">
      <c r="A1" s="10" t="s">
        <v>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</row>
    <row r="2">
      <c r="A2" s="26" t="str">
        <f>"Prazo de indicação: "&amp;'Parâmetros'!B3&amp;" dias da notificação  |  NIC = "&amp;'Parâmetros'!B4&amp;"× a multa original (mantida a original)"</f>
        <v>Prazo de indicação: 30 dias da notificação  |  NIC = 2× a multa original (mantida a original)</v>
      </c>
    </row>
    <row r="3" ht="39.75" customHeight="1">
      <c r="A3" s="20" t="s">
        <v>25</v>
      </c>
      <c r="B3" s="20" t="s">
        <v>26</v>
      </c>
      <c r="C3" s="20" t="s">
        <v>27</v>
      </c>
      <c r="D3" s="20" t="s">
        <v>29</v>
      </c>
      <c r="E3" s="20" t="s">
        <v>30</v>
      </c>
      <c r="F3" s="20" t="s">
        <v>31</v>
      </c>
      <c r="G3" s="20" t="s">
        <v>32</v>
      </c>
      <c r="H3" s="20" t="s">
        <v>33</v>
      </c>
      <c r="I3" s="20" t="s">
        <v>34</v>
      </c>
      <c r="J3" s="20" t="s">
        <v>35</v>
      </c>
      <c r="K3" s="20" t="s">
        <v>36</v>
      </c>
      <c r="L3" s="20" t="s">
        <v>37</v>
      </c>
      <c r="M3" s="20" t="s">
        <v>39</v>
      </c>
      <c r="N3" s="20" t="s">
        <v>40</v>
      </c>
      <c r="O3" s="20" t="s">
        <v>41</v>
      </c>
      <c r="P3" s="20" t="s">
        <v>42</v>
      </c>
      <c r="Q3" s="20" t="s">
        <v>44</v>
      </c>
      <c r="R3" s="20" t="s">
        <v>45</v>
      </c>
      <c r="S3" s="20" t="s">
        <v>46</v>
      </c>
      <c r="T3" s="20" t="s">
        <v>47</v>
      </c>
    </row>
    <row r="4" ht="19.5" customHeight="1">
      <c r="A4" s="22" t="s">
        <v>49</v>
      </c>
      <c r="B4" s="31" t="s">
        <v>50</v>
      </c>
      <c r="C4" s="32">
        <v>46267.0</v>
      </c>
      <c r="D4" s="32">
        <v>46285.0</v>
      </c>
      <c r="E4" s="22" t="s">
        <v>55</v>
      </c>
      <c r="F4" s="22" t="s">
        <v>56</v>
      </c>
      <c r="G4" s="31" t="s">
        <v>62</v>
      </c>
      <c r="H4" s="8">
        <v>4.0</v>
      </c>
      <c r="I4" s="36">
        <v>130.16</v>
      </c>
      <c r="J4" s="8">
        <v>15.0</v>
      </c>
      <c r="K4" s="22" t="s">
        <v>22</v>
      </c>
      <c r="L4" s="31" t="s">
        <v>64</v>
      </c>
      <c r="M4" s="31" t="s">
        <v>65</v>
      </c>
      <c r="N4" s="37">
        <f>IF(D4="","",D4+'Parâmetros'!$B$3)</f>
        <v>46315</v>
      </c>
      <c r="O4" s="29">
        <f>IF(D4="","",N4-'Parâmetros'!$B$7)</f>
        <v>15</v>
      </c>
      <c r="P4" s="39" t="str">
        <f>IF(D4="","",IF(L4="Sim","🟢 Indicado",IF(O4&lt;0,"🔴 PRAZO PERDIDO — NIC",IF(O4&lt;='Parâmetros'!$B$5,"🟠 Urgente: "&amp;O4&amp;" dia(s)","🟡 Indicar — "&amp;O4&amp;" dias"))))</f>
        <v>🟢 Indicado</v>
      </c>
      <c r="Q4" s="40">
        <f>IF(I4="",0,IF(L4="Sim",I4,I4*(1+'Parâmetros'!$B$4)))</f>
        <v>130.16</v>
      </c>
      <c r="R4" s="37">
        <f t="shared" ref="R4:R53" si="1">IF(OR(D4="",J4=""),"",D4+J4)</f>
        <v>46300</v>
      </c>
      <c r="S4" s="39" t="str">
        <f>IF(R4="","",IF(M4="Sim","🟢 Apresentada",IF(R4&lt;'Parâmetros'!$B$7,"⚪ Prazo encerrado",IF(R4-'Parâmetros'!$B$7&lt;='Parâmetros'!$B$5,"🟠 Decidir: "&amp;(R4-'Parâmetros'!$B$7)&amp;" d","🟡 Avaliar"))))</f>
        <v>🟠 Decidir: 0 d</v>
      </c>
      <c r="T4" s="22"/>
    </row>
    <row r="5" ht="19.5" customHeight="1">
      <c r="A5" s="22" t="s">
        <v>68</v>
      </c>
      <c r="B5" s="31" t="s">
        <v>69</v>
      </c>
      <c r="C5" s="32">
        <v>46275.0</v>
      </c>
      <c r="D5" s="32">
        <v>46293.0</v>
      </c>
      <c r="E5" s="22" t="s">
        <v>70</v>
      </c>
      <c r="F5" s="22" t="s">
        <v>71</v>
      </c>
      <c r="G5" s="31" t="s">
        <v>62</v>
      </c>
      <c r="H5" s="8">
        <v>4.0</v>
      </c>
      <c r="I5" s="36">
        <v>195.23</v>
      </c>
      <c r="J5" s="8">
        <v>15.0</v>
      </c>
      <c r="K5" s="22" t="s">
        <v>66</v>
      </c>
      <c r="L5" s="31" t="s">
        <v>65</v>
      </c>
      <c r="M5" s="31" t="s">
        <v>65</v>
      </c>
      <c r="N5" s="37">
        <f>IF(D5="","",D5+'Parâmetros'!$B$3)</f>
        <v>46323</v>
      </c>
      <c r="O5" s="29">
        <f>IF(D5="","",N5-'Parâmetros'!$B$7)</f>
        <v>23</v>
      </c>
      <c r="P5" s="39" t="str">
        <f>IF(D5="","",IF(L5="Sim","🟢 Indicado",IF(O5&lt;0,"🔴 PRAZO PERDIDO — NIC",IF(O5&lt;='Parâmetros'!$B$5,"🟠 Urgente: "&amp;O5&amp;" dia(s)","🟡 Indicar — "&amp;O5&amp;" dias"))))</f>
        <v>🟡 Indicar — 23 dias</v>
      </c>
      <c r="Q5" s="40">
        <f>IF(I5="",0,IF(L5="Sim",I5,I5*(1+'Parâmetros'!$B$4)))</f>
        <v>585.69</v>
      </c>
      <c r="R5" s="37">
        <f t="shared" si="1"/>
        <v>46308</v>
      </c>
      <c r="S5" s="39" t="str">
        <f>IF(R5="","",IF(M5="Sim","🟢 Apresentada",IF(R5&lt;'Parâmetros'!$B$7,"⚪ Prazo encerrado",IF(R5-'Parâmetros'!$B$7&lt;='Parâmetros'!$B$5,"🟠 Decidir: "&amp;(R5-'Parâmetros'!$B$7)&amp;" d","🟡 Avaliar"))))</f>
        <v>🟠 Decidir: 8 d</v>
      </c>
      <c r="T5" s="22"/>
    </row>
    <row r="6" ht="19.5" customHeight="1">
      <c r="A6" s="22" t="s">
        <v>73</v>
      </c>
      <c r="B6" s="31" t="s">
        <v>74</v>
      </c>
      <c r="C6" s="32">
        <v>46266.0</v>
      </c>
      <c r="D6" s="32">
        <v>46273.0</v>
      </c>
      <c r="E6" s="22" t="s">
        <v>55</v>
      </c>
      <c r="F6" s="22" t="s">
        <v>75</v>
      </c>
      <c r="G6" s="31" t="s">
        <v>77</v>
      </c>
      <c r="H6" s="8">
        <v>7.0</v>
      </c>
      <c r="I6" s="36">
        <v>1467.35</v>
      </c>
      <c r="J6" s="8">
        <v>15.0</v>
      </c>
      <c r="K6" s="22"/>
      <c r="L6" s="31" t="s">
        <v>65</v>
      </c>
      <c r="M6" s="31" t="s">
        <v>65</v>
      </c>
      <c r="N6" s="37">
        <f>IF(D6="","",D6+'Parâmetros'!$B$3)</f>
        <v>46303</v>
      </c>
      <c r="O6" s="29">
        <f>IF(D6="","",N6-'Parâmetros'!$B$7)</f>
        <v>3</v>
      </c>
      <c r="P6" s="39" t="str">
        <f>IF(D6="","",IF(L6="Sim","🟢 Indicado",IF(O6&lt;0,"🔴 PRAZO PERDIDO — NIC",IF(O6&lt;='Parâmetros'!$B$5,"🟠 Urgente: "&amp;O6&amp;" dia(s)","🟡 Indicar — "&amp;O6&amp;" dias"))))</f>
        <v>🟠 Urgente: 3 dia(s)</v>
      </c>
      <c r="Q6" s="40">
        <f>IF(I6="",0,IF(L6="Sim",I6,I6*(1+'Parâmetros'!$B$4)))</f>
        <v>4402.05</v>
      </c>
      <c r="R6" s="37">
        <f t="shared" si="1"/>
        <v>46288</v>
      </c>
      <c r="S6" s="39" t="str">
        <f>IF(R6="","",IF(M6="Sim","🟢 Apresentada",IF(R6&lt;'Parâmetros'!$B$7,"⚪ Prazo encerrado",IF(R6-'Parâmetros'!$B$7&lt;='Parâmetros'!$B$5,"🟠 Decidir: "&amp;(R6-'Parâmetros'!$B$7)&amp;" d","🟡 Avaliar"))))</f>
        <v>⚪ Prazo encerrado</v>
      </c>
      <c r="T6" s="22"/>
    </row>
    <row r="7" ht="19.5" customHeight="1">
      <c r="A7" s="22" t="s">
        <v>83</v>
      </c>
      <c r="B7" s="31" t="s">
        <v>84</v>
      </c>
      <c r="C7" s="32">
        <v>46290.0</v>
      </c>
      <c r="D7" s="32">
        <v>46296.0</v>
      </c>
      <c r="E7" s="22" t="s">
        <v>85</v>
      </c>
      <c r="F7" s="22" t="s">
        <v>86</v>
      </c>
      <c r="G7" s="31" t="s">
        <v>77</v>
      </c>
      <c r="H7" s="8">
        <v>7.0</v>
      </c>
      <c r="I7" s="36">
        <v>293.47</v>
      </c>
      <c r="J7" s="8">
        <v>15.0</v>
      </c>
      <c r="K7" s="22" t="s">
        <v>67</v>
      </c>
      <c r="L7" s="31" t="s">
        <v>65</v>
      </c>
      <c r="M7" s="31" t="s">
        <v>65</v>
      </c>
      <c r="N7" s="37">
        <f>IF(D7="","",D7+'Parâmetros'!$B$3)</f>
        <v>46326</v>
      </c>
      <c r="O7" s="29">
        <f>IF(D7="","",N7-'Parâmetros'!$B$7)</f>
        <v>26</v>
      </c>
      <c r="P7" s="39" t="str">
        <f>IF(D7="","",IF(L7="Sim","🟢 Indicado",IF(O7&lt;0,"🔴 PRAZO PERDIDO — NIC",IF(O7&lt;='Parâmetros'!$B$5,"🟠 Urgente: "&amp;O7&amp;" dia(s)","🟡 Indicar — "&amp;O7&amp;" dias"))))</f>
        <v>🟡 Indicar — 26 dias</v>
      </c>
      <c r="Q7" s="40">
        <f>IF(I7="",0,IF(L7="Sim",I7,I7*(1+'Parâmetros'!$B$4)))</f>
        <v>880.41</v>
      </c>
      <c r="R7" s="37">
        <f t="shared" si="1"/>
        <v>46311</v>
      </c>
      <c r="S7" s="39" t="str">
        <f>IF(R7="","",IF(M7="Sim","🟢 Apresentada",IF(R7&lt;'Parâmetros'!$B$7,"⚪ Prazo encerrado",IF(R7-'Parâmetros'!$B$7&lt;='Parâmetros'!$B$5,"🟠 Decidir: "&amp;(R7-'Parâmetros'!$B$7)&amp;" d","🟡 Avaliar"))))</f>
        <v>🟡 Avaliar</v>
      </c>
      <c r="T7" s="22"/>
    </row>
    <row r="8" ht="19.5" customHeight="1">
      <c r="A8" s="22"/>
      <c r="B8" s="31"/>
      <c r="C8" s="32"/>
      <c r="D8" s="32"/>
      <c r="E8" s="22"/>
      <c r="F8" s="22"/>
      <c r="G8" s="31"/>
      <c r="H8" s="8"/>
      <c r="I8" s="36"/>
      <c r="J8" s="8"/>
      <c r="K8" s="22"/>
      <c r="L8" s="31"/>
      <c r="M8" s="31"/>
      <c r="N8" s="37" t="str">
        <f>IF(D8="","",D8+'Parâmetros'!$B$3)</f>
        <v/>
      </c>
      <c r="O8" s="29" t="str">
        <f>IF(D8="","",N8-'Parâmetros'!$B$7)</f>
        <v/>
      </c>
      <c r="P8" s="39" t="str">
        <f>IF(D8="","",IF(L8="Sim","🟢 Indicado",IF(O8&lt;0,"🔴 PRAZO PERDIDO — NIC",IF(O8&lt;='Parâmetros'!$B$5,"🟠 Urgente: "&amp;O8&amp;" dia(s)","🟡 Indicar — "&amp;O8&amp;" dias"))))</f>
        <v/>
      </c>
      <c r="Q8" s="40">
        <f>IF(I8="",0,IF(L8="Sim",I8,I8*(1+'Parâmetros'!$B$4)))</f>
        <v>0</v>
      </c>
      <c r="R8" s="37" t="str">
        <f t="shared" si="1"/>
        <v/>
      </c>
      <c r="S8" s="39" t="str">
        <f>IF(R8="","",IF(M8="Sim","🟢 Apresentada",IF(R8&lt;'Parâmetros'!$B$7,"⚪ Prazo encerrado",IF(R8-'Parâmetros'!$B$7&lt;='Parâmetros'!$B$5,"🟠 Decidir: "&amp;(R8-'Parâmetros'!$B$7)&amp;" d","🟡 Avaliar"))))</f>
        <v/>
      </c>
      <c r="T8" s="22"/>
    </row>
    <row r="9" ht="19.5" customHeight="1">
      <c r="A9" s="22"/>
      <c r="B9" s="31"/>
      <c r="C9" s="32"/>
      <c r="D9" s="32"/>
      <c r="E9" s="22"/>
      <c r="F9" s="22"/>
      <c r="G9" s="31"/>
      <c r="H9" s="8"/>
      <c r="I9" s="36"/>
      <c r="J9" s="8"/>
      <c r="K9" s="22"/>
      <c r="L9" s="31"/>
      <c r="M9" s="31"/>
      <c r="N9" s="37" t="str">
        <f>IF(D9="","",D9+'Parâmetros'!$B$3)</f>
        <v/>
      </c>
      <c r="O9" s="29" t="str">
        <f>IF(D9="","",N9-'Parâmetros'!$B$7)</f>
        <v/>
      </c>
      <c r="P9" s="39" t="str">
        <f>IF(D9="","",IF(L9="Sim","🟢 Indicado",IF(O9&lt;0,"🔴 PRAZO PERDIDO — NIC",IF(O9&lt;='Parâmetros'!$B$5,"🟠 Urgente: "&amp;O9&amp;" dia(s)","🟡 Indicar — "&amp;O9&amp;" dias"))))</f>
        <v/>
      </c>
      <c r="Q9" s="40">
        <f>IF(I9="",0,IF(L9="Sim",I9,I9*(1+'Parâmetros'!$B$4)))</f>
        <v>0</v>
      </c>
      <c r="R9" s="37" t="str">
        <f t="shared" si="1"/>
        <v/>
      </c>
      <c r="S9" s="39" t="str">
        <f>IF(R9="","",IF(M9="Sim","🟢 Apresentada",IF(R9&lt;'Parâmetros'!$B$7,"⚪ Prazo encerrado",IF(R9-'Parâmetros'!$B$7&lt;='Parâmetros'!$B$5,"🟠 Decidir: "&amp;(R9-'Parâmetros'!$B$7)&amp;" d","🟡 Avaliar"))))</f>
        <v/>
      </c>
      <c r="T9" s="22"/>
    </row>
    <row r="10" ht="19.5" customHeight="1">
      <c r="A10" s="22"/>
      <c r="B10" s="31"/>
      <c r="C10" s="32"/>
      <c r="D10" s="32"/>
      <c r="E10" s="22"/>
      <c r="F10" s="22"/>
      <c r="G10" s="31"/>
      <c r="H10" s="8"/>
      <c r="I10" s="36"/>
      <c r="J10" s="8"/>
      <c r="K10" s="22"/>
      <c r="L10" s="31"/>
      <c r="M10" s="31"/>
      <c r="N10" s="37" t="str">
        <f>IF(D10="","",D10+'Parâmetros'!$B$3)</f>
        <v/>
      </c>
      <c r="O10" s="29" t="str">
        <f>IF(D10="","",N10-'Parâmetros'!$B$7)</f>
        <v/>
      </c>
      <c r="P10" s="39" t="str">
        <f>IF(D10="","",IF(L10="Sim","🟢 Indicado",IF(O10&lt;0,"🔴 PRAZO PERDIDO — NIC",IF(O10&lt;='Parâmetros'!$B$5,"🟠 Urgente: "&amp;O10&amp;" dia(s)","🟡 Indicar — "&amp;O10&amp;" dias"))))</f>
        <v/>
      </c>
      <c r="Q10" s="40">
        <f>IF(I10="",0,IF(L10="Sim",I10,I10*(1+'Parâmetros'!$B$4)))</f>
        <v>0</v>
      </c>
      <c r="R10" s="37" t="str">
        <f t="shared" si="1"/>
        <v/>
      </c>
      <c r="S10" s="39" t="str">
        <f>IF(R10="","",IF(M10="Sim","🟢 Apresentada",IF(R10&lt;'Parâmetros'!$B$7,"⚪ Prazo encerrado",IF(R10-'Parâmetros'!$B$7&lt;='Parâmetros'!$B$5,"🟠 Decidir: "&amp;(R10-'Parâmetros'!$B$7)&amp;" d","🟡 Avaliar"))))</f>
        <v/>
      </c>
      <c r="T10" s="22"/>
    </row>
    <row r="11" ht="19.5" customHeight="1">
      <c r="A11" s="22"/>
      <c r="B11" s="31"/>
      <c r="C11" s="32"/>
      <c r="D11" s="32"/>
      <c r="E11" s="22"/>
      <c r="F11" s="22"/>
      <c r="G11" s="31"/>
      <c r="H11" s="8"/>
      <c r="I11" s="36"/>
      <c r="J11" s="8"/>
      <c r="K11" s="22"/>
      <c r="L11" s="31"/>
      <c r="M11" s="31"/>
      <c r="N11" s="37" t="str">
        <f>IF(D11="","",D11+'Parâmetros'!$B$3)</f>
        <v/>
      </c>
      <c r="O11" s="29" t="str">
        <f>IF(D11="","",N11-'Parâmetros'!$B$7)</f>
        <v/>
      </c>
      <c r="P11" s="39" t="str">
        <f>IF(D11="","",IF(L11="Sim","🟢 Indicado",IF(O11&lt;0,"🔴 PRAZO PERDIDO — NIC",IF(O11&lt;='Parâmetros'!$B$5,"🟠 Urgente: "&amp;O11&amp;" dia(s)","🟡 Indicar — "&amp;O11&amp;" dias"))))</f>
        <v/>
      </c>
      <c r="Q11" s="40">
        <f>IF(I11="",0,IF(L11="Sim",I11,I11*(1+'Parâmetros'!$B$4)))</f>
        <v>0</v>
      </c>
      <c r="R11" s="37" t="str">
        <f t="shared" si="1"/>
        <v/>
      </c>
      <c r="S11" s="39" t="str">
        <f>IF(R11="","",IF(M11="Sim","🟢 Apresentada",IF(R11&lt;'Parâmetros'!$B$7,"⚪ Prazo encerrado",IF(R11-'Parâmetros'!$B$7&lt;='Parâmetros'!$B$5,"🟠 Decidir: "&amp;(R11-'Parâmetros'!$B$7)&amp;" d","🟡 Avaliar"))))</f>
        <v/>
      </c>
      <c r="T11" s="22"/>
    </row>
    <row r="12" ht="19.5" customHeight="1">
      <c r="A12" s="22"/>
      <c r="B12" s="31"/>
      <c r="C12" s="32"/>
      <c r="D12" s="32"/>
      <c r="E12" s="22"/>
      <c r="F12" s="22"/>
      <c r="G12" s="31"/>
      <c r="H12" s="8"/>
      <c r="I12" s="36"/>
      <c r="J12" s="8"/>
      <c r="K12" s="22"/>
      <c r="L12" s="31"/>
      <c r="M12" s="31"/>
      <c r="N12" s="37" t="str">
        <f>IF(D12="","",D12+'Parâmetros'!$B$3)</f>
        <v/>
      </c>
      <c r="O12" s="29" t="str">
        <f>IF(D12="","",N12-'Parâmetros'!$B$7)</f>
        <v/>
      </c>
      <c r="P12" s="39" t="str">
        <f>IF(D12="","",IF(L12="Sim","🟢 Indicado",IF(O12&lt;0,"🔴 PRAZO PERDIDO — NIC",IF(O12&lt;='Parâmetros'!$B$5,"🟠 Urgente: "&amp;O12&amp;" dia(s)","🟡 Indicar — "&amp;O12&amp;" dias"))))</f>
        <v/>
      </c>
      <c r="Q12" s="40">
        <f>IF(I12="",0,IF(L12="Sim",I12,I12*(1+'Parâmetros'!$B$4)))</f>
        <v>0</v>
      </c>
      <c r="R12" s="37" t="str">
        <f t="shared" si="1"/>
        <v/>
      </c>
      <c r="S12" s="39" t="str">
        <f>IF(R12="","",IF(M12="Sim","🟢 Apresentada",IF(R12&lt;'Parâmetros'!$B$7,"⚪ Prazo encerrado",IF(R12-'Parâmetros'!$B$7&lt;='Parâmetros'!$B$5,"🟠 Decidir: "&amp;(R12-'Parâmetros'!$B$7)&amp;" d","🟡 Avaliar"))))</f>
        <v/>
      </c>
      <c r="T12" s="22"/>
    </row>
    <row r="13" ht="19.5" customHeight="1">
      <c r="A13" s="22"/>
      <c r="B13" s="31"/>
      <c r="C13" s="32"/>
      <c r="D13" s="32"/>
      <c r="E13" s="22"/>
      <c r="F13" s="22"/>
      <c r="G13" s="31"/>
      <c r="H13" s="8"/>
      <c r="I13" s="36"/>
      <c r="J13" s="8"/>
      <c r="K13" s="22"/>
      <c r="L13" s="31"/>
      <c r="M13" s="31"/>
      <c r="N13" s="37" t="str">
        <f>IF(D13="","",D13+'Parâmetros'!$B$3)</f>
        <v/>
      </c>
      <c r="O13" s="29" t="str">
        <f>IF(D13="","",N13-'Parâmetros'!$B$7)</f>
        <v/>
      </c>
      <c r="P13" s="39" t="str">
        <f>IF(D13="","",IF(L13="Sim","🟢 Indicado",IF(O13&lt;0,"🔴 PRAZO PERDIDO — NIC",IF(O13&lt;='Parâmetros'!$B$5,"🟠 Urgente: "&amp;O13&amp;" dia(s)","🟡 Indicar — "&amp;O13&amp;" dias"))))</f>
        <v/>
      </c>
      <c r="Q13" s="40">
        <f>IF(I13="",0,IF(L13="Sim",I13,I13*(1+'Parâmetros'!$B$4)))</f>
        <v>0</v>
      </c>
      <c r="R13" s="37" t="str">
        <f t="shared" si="1"/>
        <v/>
      </c>
      <c r="S13" s="39" t="str">
        <f>IF(R13="","",IF(M13="Sim","🟢 Apresentada",IF(R13&lt;'Parâmetros'!$B$7,"⚪ Prazo encerrado",IF(R13-'Parâmetros'!$B$7&lt;='Parâmetros'!$B$5,"🟠 Decidir: "&amp;(R13-'Parâmetros'!$B$7)&amp;" d","🟡 Avaliar"))))</f>
        <v/>
      </c>
      <c r="T13" s="22"/>
    </row>
    <row r="14" ht="19.5" customHeight="1">
      <c r="A14" s="22"/>
      <c r="B14" s="31"/>
      <c r="C14" s="32"/>
      <c r="D14" s="32"/>
      <c r="E14" s="22"/>
      <c r="F14" s="22"/>
      <c r="G14" s="31"/>
      <c r="H14" s="8"/>
      <c r="I14" s="36"/>
      <c r="J14" s="8"/>
      <c r="K14" s="22"/>
      <c r="L14" s="31"/>
      <c r="M14" s="31"/>
      <c r="N14" s="37" t="str">
        <f>IF(D14="","",D14+'Parâmetros'!$B$3)</f>
        <v/>
      </c>
      <c r="O14" s="29" t="str">
        <f>IF(D14="","",N14-'Parâmetros'!$B$7)</f>
        <v/>
      </c>
      <c r="P14" s="39" t="str">
        <f>IF(D14="","",IF(L14="Sim","🟢 Indicado",IF(O14&lt;0,"🔴 PRAZO PERDIDO — NIC",IF(O14&lt;='Parâmetros'!$B$5,"🟠 Urgente: "&amp;O14&amp;" dia(s)","🟡 Indicar — "&amp;O14&amp;" dias"))))</f>
        <v/>
      </c>
      <c r="Q14" s="40">
        <f>IF(I14="",0,IF(L14="Sim",I14,I14*(1+'Parâmetros'!$B$4)))</f>
        <v>0</v>
      </c>
      <c r="R14" s="37" t="str">
        <f t="shared" si="1"/>
        <v/>
      </c>
      <c r="S14" s="39" t="str">
        <f>IF(R14="","",IF(M14="Sim","🟢 Apresentada",IF(R14&lt;'Parâmetros'!$B$7,"⚪ Prazo encerrado",IF(R14-'Parâmetros'!$B$7&lt;='Parâmetros'!$B$5,"🟠 Decidir: "&amp;(R14-'Parâmetros'!$B$7)&amp;" d","🟡 Avaliar"))))</f>
        <v/>
      </c>
      <c r="T14" s="22"/>
    </row>
    <row r="15" ht="19.5" customHeight="1">
      <c r="A15" s="22"/>
      <c r="B15" s="31"/>
      <c r="C15" s="32"/>
      <c r="D15" s="32"/>
      <c r="E15" s="22"/>
      <c r="F15" s="22"/>
      <c r="G15" s="31"/>
      <c r="H15" s="8"/>
      <c r="I15" s="36"/>
      <c r="J15" s="8"/>
      <c r="K15" s="22"/>
      <c r="L15" s="31"/>
      <c r="M15" s="31"/>
      <c r="N15" s="37" t="str">
        <f>IF(D15="","",D15+'Parâmetros'!$B$3)</f>
        <v/>
      </c>
      <c r="O15" s="29" t="str">
        <f>IF(D15="","",N15-'Parâmetros'!$B$7)</f>
        <v/>
      </c>
      <c r="P15" s="39" t="str">
        <f>IF(D15="","",IF(L15="Sim","🟢 Indicado",IF(O15&lt;0,"🔴 PRAZO PERDIDO — NIC",IF(O15&lt;='Parâmetros'!$B$5,"🟠 Urgente: "&amp;O15&amp;" dia(s)","🟡 Indicar — "&amp;O15&amp;" dias"))))</f>
        <v/>
      </c>
      <c r="Q15" s="40">
        <f>IF(I15="",0,IF(L15="Sim",I15,I15*(1+'Parâmetros'!$B$4)))</f>
        <v>0</v>
      </c>
      <c r="R15" s="37" t="str">
        <f t="shared" si="1"/>
        <v/>
      </c>
      <c r="S15" s="39" t="str">
        <f>IF(R15="","",IF(M15="Sim","🟢 Apresentada",IF(R15&lt;'Parâmetros'!$B$7,"⚪ Prazo encerrado",IF(R15-'Parâmetros'!$B$7&lt;='Parâmetros'!$B$5,"🟠 Decidir: "&amp;(R15-'Parâmetros'!$B$7)&amp;" d","🟡 Avaliar"))))</f>
        <v/>
      </c>
      <c r="T15" s="22"/>
    </row>
    <row r="16" ht="19.5" customHeight="1">
      <c r="A16" s="22"/>
      <c r="B16" s="31"/>
      <c r="C16" s="32"/>
      <c r="D16" s="32"/>
      <c r="E16" s="22"/>
      <c r="F16" s="22"/>
      <c r="G16" s="31"/>
      <c r="H16" s="8"/>
      <c r="I16" s="36"/>
      <c r="J16" s="8"/>
      <c r="K16" s="22"/>
      <c r="L16" s="31"/>
      <c r="M16" s="31"/>
      <c r="N16" s="37" t="str">
        <f>IF(D16="","",D16+'Parâmetros'!$B$3)</f>
        <v/>
      </c>
      <c r="O16" s="29" t="str">
        <f>IF(D16="","",N16-'Parâmetros'!$B$7)</f>
        <v/>
      </c>
      <c r="P16" s="39" t="str">
        <f>IF(D16="","",IF(L16="Sim","🟢 Indicado",IF(O16&lt;0,"🔴 PRAZO PERDIDO — NIC",IF(O16&lt;='Parâmetros'!$B$5,"🟠 Urgente: "&amp;O16&amp;" dia(s)","🟡 Indicar — "&amp;O16&amp;" dias"))))</f>
        <v/>
      </c>
      <c r="Q16" s="40">
        <f>IF(I16="",0,IF(L16="Sim",I16,I16*(1+'Parâmetros'!$B$4)))</f>
        <v>0</v>
      </c>
      <c r="R16" s="37" t="str">
        <f t="shared" si="1"/>
        <v/>
      </c>
      <c r="S16" s="39" t="str">
        <f>IF(R16="","",IF(M16="Sim","🟢 Apresentada",IF(R16&lt;'Parâmetros'!$B$7,"⚪ Prazo encerrado",IF(R16-'Parâmetros'!$B$7&lt;='Parâmetros'!$B$5,"🟠 Decidir: "&amp;(R16-'Parâmetros'!$B$7)&amp;" d","🟡 Avaliar"))))</f>
        <v/>
      </c>
      <c r="T16" s="22"/>
    </row>
    <row r="17" ht="19.5" customHeight="1">
      <c r="A17" s="22"/>
      <c r="B17" s="31"/>
      <c r="C17" s="32"/>
      <c r="D17" s="32"/>
      <c r="E17" s="22"/>
      <c r="F17" s="22"/>
      <c r="G17" s="31"/>
      <c r="H17" s="8"/>
      <c r="I17" s="36"/>
      <c r="J17" s="8"/>
      <c r="K17" s="22"/>
      <c r="L17" s="31"/>
      <c r="M17" s="31"/>
      <c r="N17" s="37" t="str">
        <f>IF(D17="","",D17+'Parâmetros'!$B$3)</f>
        <v/>
      </c>
      <c r="O17" s="29" t="str">
        <f>IF(D17="","",N17-'Parâmetros'!$B$7)</f>
        <v/>
      </c>
      <c r="P17" s="39" t="str">
        <f>IF(D17="","",IF(L17="Sim","🟢 Indicado",IF(O17&lt;0,"🔴 PRAZO PERDIDO — NIC",IF(O17&lt;='Parâmetros'!$B$5,"🟠 Urgente: "&amp;O17&amp;" dia(s)","🟡 Indicar — "&amp;O17&amp;" dias"))))</f>
        <v/>
      </c>
      <c r="Q17" s="40">
        <f>IF(I17="",0,IF(L17="Sim",I17,I17*(1+'Parâmetros'!$B$4)))</f>
        <v>0</v>
      </c>
      <c r="R17" s="37" t="str">
        <f t="shared" si="1"/>
        <v/>
      </c>
      <c r="S17" s="39" t="str">
        <f>IF(R17="","",IF(M17="Sim","🟢 Apresentada",IF(R17&lt;'Parâmetros'!$B$7,"⚪ Prazo encerrado",IF(R17-'Parâmetros'!$B$7&lt;='Parâmetros'!$B$5,"🟠 Decidir: "&amp;(R17-'Parâmetros'!$B$7)&amp;" d","🟡 Avaliar"))))</f>
        <v/>
      </c>
      <c r="T17" s="22"/>
    </row>
    <row r="18" ht="19.5" customHeight="1">
      <c r="A18" s="22"/>
      <c r="B18" s="31"/>
      <c r="C18" s="32"/>
      <c r="D18" s="32"/>
      <c r="E18" s="22"/>
      <c r="F18" s="22"/>
      <c r="G18" s="31"/>
      <c r="H18" s="8"/>
      <c r="I18" s="36"/>
      <c r="J18" s="8"/>
      <c r="K18" s="22"/>
      <c r="L18" s="31"/>
      <c r="M18" s="31"/>
      <c r="N18" s="37" t="str">
        <f>IF(D18="","",D18+'Parâmetros'!$B$3)</f>
        <v/>
      </c>
      <c r="O18" s="29" t="str">
        <f>IF(D18="","",N18-'Parâmetros'!$B$7)</f>
        <v/>
      </c>
      <c r="P18" s="39" t="str">
        <f>IF(D18="","",IF(L18="Sim","🟢 Indicado",IF(O18&lt;0,"🔴 PRAZO PERDIDO — NIC",IF(O18&lt;='Parâmetros'!$B$5,"🟠 Urgente: "&amp;O18&amp;" dia(s)","🟡 Indicar — "&amp;O18&amp;" dias"))))</f>
        <v/>
      </c>
      <c r="Q18" s="40">
        <f>IF(I18="",0,IF(L18="Sim",I18,I18*(1+'Parâmetros'!$B$4)))</f>
        <v>0</v>
      </c>
      <c r="R18" s="37" t="str">
        <f t="shared" si="1"/>
        <v/>
      </c>
      <c r="S18" s="39" t="str">
        <f>IF(R18="","",IF(M18="Sim","🟢 Apresentada",IF(R18&lt;'Parâmetros'!$B$7,"⚪ Prazo encerrado",IF(R18-'Parâmetros'!$B$7&lt;='Parâmetros'!$B$5,"🟠 Decidir: "&amp;(R18-'Parâmetros'!$B$7)&amp;" d","🟡 Avaliar"))))</f>
        <v/>
      </c>
      <c r="T18" s="22"/>
    </row>
    <row r="19" ht="19.5" customHeight="1">
      <c r="A19" s="22"/>
      <c r="B19" s="31"/>
      <c r="C19" s="32"/>
      <c r="D19" s="32"/>
      <c r="E19" s="22"/>
      <c r="F19" s="22"/>
      <c r="G19" s="31"/>
      <c r="H19" s="8"/>
      <c r="I19" s="36"/>
      <c r="J19" s="8"/>
      <c r="K19" s="22"/>
      <c r="L19" s="31"/>
      <c r="M19" s="31"/>
      <c r="N19" s="37" t="str">
        <f>IF(D19="","",D19+'Parâmetros'!$B$3)</f>
        <v/>
      </c>
      <c r="O19" s="29" t="str">
        <f>IF(D19="","",N19-'Parâmetros'!$B$7)</f>
        <v/>
      </c>
      <c r="P19" s="39" t="str">
        <f>IF(D19="","",IF(L19="Sim","🟢 Indicado",IF(O19&lt;0,"🔴 PRAZO PERDIDO — NIC",IF(O19&lt;='Parâmetros'!$B$5,"🟠 Urgente: "&amp;O19&amp;" dia(s)","🟡 Indicar — "&amp;O19&amp;" dias"))))</f>
        <v/>
      </c>
      <c r="Q19" s="40">
        <f>IF(I19="",0,IF(L19="Sim",I19,I19*(1+'Parâmetros'!$B$4)))</f>
        <v>0</v>
      </c>
      <c r="R19" s="37" t="str">
        <f t="shared" si="1"/>
        <v/>
      </c>
      <c r="S19" s="39" t="str">
        <f>IF(R19="","",IF(M19="Sim","🟢 Apresentada",IF(R19&lt;'Parâmetros'!$B$7,"⚪ Prazo encerrado",IF(R19-'Parâmetros'!$B$7&lt;='Parâmetros'!$B$5,"🟠 Decidir: "&amp;(R19-'Parâmetros'!$B$7)&amp;" d","🟡 Avaliar"))))</f>
        <v/>
      </c>
      <c r="T19" s="22"/>
    </row>
    <row r="20" ht="19.5" customHeight="1">
      <c r="A20" s="22"/>
      <c r="B20" s="31"/>
      <c r="C20" s="32"/>
      <c r="D20" s="32"/>
      <c r="E20" s="22"/>
      <c r="F20" s="22"/>
      <c r="G20" s="31"/>
      <c r="H20" s="8"/>
      <c r="I20" s="36"/>
      <c r="J20" s="8"/>
      <c r="K20" s="22"/>
      <c r="L20" s="31"/>
      <c r="M20" s="31"/>
      <c r="N20" s="37" t="str">
        <f>IF(D20="","",D20+'Parâmetros'!$B$3)</f>
        <v/>
      </c>
      <c r="O20" s="29" t="str">
        <f>IF(D20="","",N20-'Parâmetros'!$B$7)</f>
        <v/>
      </c>
      <c r="P20" s="39" t="str">
        <f>IF(D20="","",IF(L20="Sim","🟢 Indicado",IF(O20&lt;0,"🔴 PRAZO PERDIDO — NIC",IF(O20&lt;='Parâmetros'!$B$5,"🟠 Urgente: "&amp;O20&amp;" dia(s)","🟡 Indicar — "&amp;O20&amp;" dias"))))</f>
        <v/>
      </c>
      <c r="Q20" s="40">
        <f>IF(I20="",0,IF(L20="Sim",I20,I20*(1+'Parâmetros'!$B$4)))</f>
        <v>0</v>
      </c>
      <c r="R20" s="37" t="str">
        <f t="shared" si="1"/>
        <v/>
      </c>
      <c r="S20" s="39" t="str">
        <f>IF(R20="","",IF(M20="Sim","🟢 Apresentada",IF(R20&lt;'Parâmetros'!$B$7,"⚪ Prazo encerrado",IF(R20-'Parâmetros'!$B$7&lt;='Parâmetros'!$B$5,"🟠 Decidir: "&amp;(R20-'Parâmetros'!$B$7)&amp;" d","🟡 Avaliar"))))</f>
        <v/>
      </c>
      <c r="T20" s="22"/>
    </row>
    <row r="21" ht="19.5" customHeight="1">
      <c r="A21" s="22"/>
      <c r="B21" s="31"/>
      <c r="C21" s="32"/>
      <c r="D21" s="32"/>
      <c r="E21" s="22"/>
      <c r="F21" s="22"/>
      <c r="G21" s="31"/>
      <c r="H21" s="8"/>
      <c r="I21" s="36"/>
      <c r="J21" s="8"/>
      <c r="K21" s="22"/>
      <c r="L21" s="31"/>
      <c r="M21" s="31"/>
      <c r="N21" s="37" t="str">
        <f>IF(D21="","",D21+'Parâmetros'!$B$3)</f>
        <v/>
      </c>
      <c r="O21" s="29" t="str">
        <f>IF(D21="","",N21-'Parâmetros'!$B$7)</f>
        <v/>
      </c>
      <c r="P21" s="39" t="str">
        <f>IF(D21="","",IF(L21="Sim","🟢 Indicado",IF(O21&lt;0,"🔴 PRAZO PERDIDO — NIC",IF(O21&lt;='Parâmetros'!$B$5,"🟠 Urgente: "&amp;O21&amp;" dia(s)","🟡 Indicar — "&amp;O21&amp;" dias"))))</f>
        <v/>
      </c>
      <c r="Q21" s="40">
        <f>IF(I21="",0,IF(L21="Sim",I21,I21*(1+'Parâmetros'!$B$4)))</f>
        <v>0</v>
      </c>
      <c r="R21" s="37" t="str">
        <f t="shared" si="1"/>
        <v/>
      </c>
      <c r="S21" s="39" t="str">
        <f>IF(R21="","",IF(M21="Sim","🟢 Apresentada",IF(R21&lt;'Parâmetros'!$B$7,"⚪ Prazo encerrado",IF(R21-'Parâmetros'!$B$7&lt;='Parâmetros'!$B$5,"🟠 Decidir: "&amp;(R21-'Parâmetros'!$B$7)&amp;" d","🟡 Avaliar"))))</f>
        <v/>
      </c>
      <c r="T21" s="22"/>
    </row>
    <row r="22" ht="19.5" customHeight="1">
      <c r="A22" s="22"/>
      <c r="B22" s="31"/>
      <c r="C22" s="32"/>
      <c r="D22" s="32"/>
      <c r="E22" s="22"/>
      <c r="F22" s="22"/>
      <c r="G22" s="31"/>
      <c r="H22" s="8"/>
      <c r="I22" s="36"/>
      <c r="J22" s="8"/>
      <c r="K22" s="22"/>
      <c r="L22" s="31"/>
      <c r="M22" s="31"/>
      <c r="N22" s="37" t="str">
        <f>IF(D22="","",D22+'Parâmetros'!$B$3)</f>
        <v/>
      </c>
      <c r="O22" s="29" t="str">
        <f>IF(D22="","",N22-'Parâmetros'!$B$7)</f>
        <v/>
      </c>
      <c r="P22" s="39" t="str">
        <f>IF(D22="","",IF(L22="Sim","🟢 Indicado",IF(O22&lt;0,"🔴 PRAZO PERDIDO — NIC",IF(O22&lt;='Parâmetros'!$B$5,"🟠 Urgente: "&amp;O22&amp;" dia(s)","🟡 Indicar — "&amp;O22&amp;" dias"))))</f>
        <v/>
      </c>
      <c r="Q22" s="40">
        <f>IF(I22="",0,IF(L22="Sim",I22,I22*(1+'Parâmetros'!$B$4)))</f>
        <v>0</v>
      </c>
      <c r="R22" s="37" t="str">
        <f t="shared" si="1"/>
        <v/>
      </c>
      <c r="S22" s="39" t="str">
        <f>IF(R22="","",IF(M22="Sim","🟢 Apresentada",IF(R22&lt;'Parâmetros'!$B$7,"⚪ Prazo encerrado",IF(R22-'Parâmetros'!$B$7&lt;='Parâmetros'!$B$5,"🟠 Decidir: "&amp;(R22-'Parâmetros'!$B$7)&amp;" d","🟡 Avaliar"))))</f>
        <v/>
      </c>
      <c r="T22" s="22"/>
    </row>
    <row r="23" ht="19.5" customHeight="1">
      <c r="A23" s="22"/>
      <c r="B23" s="31"/>
      <c r="C23" s="32"/>
      <c r="D23" s="32"/>
      <c r="E23" s="22"/>
      <c r="F23" s="22"/>
      <c r="G23" s="31"/>
      <c r="H23" s="8"/>
      <c r="I23" s="36"/>
      <c r="J23" s="8"/>
      <c r="K23" s="22"/>
      <c r="L23" s="31"/>
      <c r="M23" s="31"/>
      <c r="N23" s="37" t="str">
        <f>IF(D23="","",D23+'Parâmetros'!$B$3)</f>
        <v/>
      </c>
      <c r="O23" s="29" t="str">
        <f>IF(D23="","",N23-'Parâmetros'!$B$7)</f>
        <v/>
      </c>
      <c r="P23" s="39" t="str">
        <f>IF(D23="","",IF(L23="Sim","🟢 Indicado",IF(O23&lt;0,"🔴 PRAZO PERDIDO — NIC",IF(O23&lt;='Parâmetros'!$B$5,"🟠 Urgente: "&amp;O23&amp;" dia(s)","🟡 Indicar — "&amp;O23&amp;" dias"))))</f>
        <v/>
      </c>
      <c r="Q23" s="40">
        <f>IF(I23="",0,IF(L23="Sim",I23,I23*(1+'Parâmetros'!$B$4)))</f>
        <v>0</v>
      </c>
      <c r="R23" s="37" t="str">
        <f t="shared" si="1"/>
        <v/>
      </c>
      <c r="S23" s="39" t="str">
        <f>IF(R23="","",IF(M23="Sim","🟢 Apresentada",IF(R23&lt;'Parâmetros'!$B$7,"⚪ Prazo encerrado",IF(R23-'Parâmetros'!$B$7&lt;='Parâmetros'!$B$5,"🟠 Decidir: "&amp;(R23-'Parâmetros'!$B$7)&amp;" d","🟡 Avaliar"))))</f>
        <v/>
      </c>
      <c r="T23" s="22"/>
    </row>
    <row r="24" ht="19.5" customHeight="1">
      <c r="A24" s="22"/>
      <c r="B24" s="31"/>
      <c r="C24" s="32"/>
      <c r="D24" s="32"/>
      <c r="E24" s="22"/>
      <c r="F24" s="22"/>
      <c r="G24" s="31"/>
      <c r="H24" s="8"/>
      <c r="I24" s="36"/>
      <c r="J24" s="8"/>
      <c r="K24" s="22"/>
      <c r="L24" s="31"/>
      <c r="M24" s="31"/>
      <c r="N24" s="37" t="str">
        <f>IF(D24="","",D24+'Parâmetros'!$B$3)</f>
        <v/>
      </c>
      <c r="O24" s="29" t="str">
        <f>IF(D24="","",N24-'Parâmetros'!$B$7)</f>
        <v/>
      </c>
      <c r="P24" s="39" t="str">
        <f>IF(D24="","",IF(L24="Sim","🟢 Indicado",IF(O24&lt;0,"🔴 PRAZO PERDIDO — NIC",IF(O24&lt;='Parâmetros'!$B$5,"🟠 Urgente: "&amp;O24&amp;" dia(s)","🟡 Indicar — "&amp;O24&amp;" dias"))))</f>
        <v/>
      </c>
      <c r="Q24" s="40">
        <f>IF(I24="",0,IF(L24="Sim",I24,I24*(1+'Parâmetros'!$B$4)))</f>
        <v>0</v>
      </c>
      <c r="R24" s="37" t="str">
        <f t="shared" si="1"/>
        <v/>
      </c>
      <c r="S24" s="39" t="str">
        <f>IF(R24="","",IF(M24="Sim","🟢 Apresentada",IF(R24&lt;'Parâmetros'!$B$7,"⚪ Prazo encerrado",IF(R24-'Parâmetros'!$B$7&lt;='Parâmetros'!$B$5,"🟠 Decidir: "&amp;(R24-'Parâmetros'!$B$7)&amp;" d","🟡 Avaliar"))))</f>
        <v/>
      </c>
      <c r="T24" s="22"/>
    </row>
    <row r="25" ht="19.5" customHeight="1">
      <c r="A25" s="22"/>
      <c r="B25" s="31"/>
      <c r="C25" s="32"/>
      <c r="D25" s="32"/>
      <c r="E25" s="22"/>
      <c r="F25" s="22"/>
      <c r="G25" s="31"/>
      <c r="H25" s="8"/>
      <c r="I25" s="36"/>
      <c r="J25" s="8"/>
      <c r="K25" s="22"/>
      <c r="L25" s="31"/>
      <c r="M25" s="31"/>
      <c r="N25" s="37" t="str">
        <f>IF(D25="","",D25+'Parâmetros'!$B$3)</f>
        <v/>
      </c>
      <c r="O25" s="29" t="str">
        <f>IF(D25="","",N25-'Parâmetros'!$B$7)</f>
        <v/>
      </c>
      <c r="P25" s="39" t="str">
        <f>IF(D25="","",IF(L25="Sim","🟢 Indicado",IF(O25&lt;0,"🔴 PRAZO PERDIDO — NIC",IF(O25&lt;='Parâmetros'!$B$5,"🟠 Urgente: "&amp;O25&amp;" dia(s)","🟡 Indicar — "&amp;O25&amp;" dias"))))</f>
        <v/>
      </c>
      <c r="Q25" s="40">
        <f>IF(I25="",0,IF(L25="Sim",I25,I25*(1+'Parâmetros'!$B$4)))</f>
        <v>0</v>
      </c>
      <c r="R25" s="37" t="str">
        <f t="shared" si="1"/>
        <v/>
      </c>
      <c r="S25" s="39" t="str">
        <f>IF(R25="","",IF(M25="Sim","🟢 Apresentada",IF(R25&lt;'Parâmetros'!$B$7,"⚪ Prazo encerrado",IF(R25-'Parâmetros'!$B$7&lt;='Parâmetros'!$B$5,"🟠 Decidir: "&amp;(R25-'Parâmetros'!$B$7)&amp;" d","🟡 Avaliar"))))</f>
        <v/>
      </c>
      <c r="T25" s="22"/>
    </row>
    <row r="26" ht="19.5" customHeight="1">
      <c r="A26" s="22"/>
      <c r="B26" s="31"/>
      <c r="C26" s="32"/>
      <c r="D26" s="32"/>
      <c r="E26" s="22"/>
      <c r="F26" s="22"/>
      <c r="G26" s="31"/>
      <c r="H26" s="8"/>
      <c r="I26" s="36"/>
      <c r="J26" s="8"/>
      <c r="K26" s="22"/>
      <c r="L26" s="31"/>
      <c r="M26" s="31"/>
      <c r="N26" s="37" t="str">
        <f>IF(D26="","",D26+'Parâmetros'!$B$3)</f>
        <v/>
      </c>
      <c r="O26" s="29" t="str">
        <f>IF(D26="","",N26-'Parâmetros'!$B$7)</f>
        <v/>
      </c>
      <c r="P26" s="39" t="str">
        <f>IF(D26="","",IF(L26="Sim","🟢 Indicado",IF(O26&lt;0,"🔴 PRAZO PERDIDO — NIC",IF(O26&lt;='Parâmetros'!$B$5,"🟠 Urgente: "&amp;O26&amp;" dia(s)","🟡 Indicar — "&amp;O26&amp;" dias"))))</f>
        <v/>
      </c>
      <c r="Q26" s="40">
        <f>IF(I26="",0,IF(L26="Sim",I26,I26*(1+'Parâmetros'!$B$4)))</f>
        <v>0</v>
      </c>
      <c r="R26" s="37" t="str">
        <f t="shared" si="1"/>
        <v/>
      </c>
      <c r="S26" s="39" t="str">
        <f>IF(R26="","",IF(M26="Sim","🟢 Apresentada",IF(R26&lt;'Parâmetros'!$B$7,"⚪ Prazo encerrado",IF(R26-'Parâmetros'!$B$7&lt;='Parâmetros'!$B$5,"🟠 Decidir: "&amp;(R26-'Parâmetros'!$B$7)&amp;" d","🟡 Avaliar"))))</f>
        <v/>
      </c>
      <c r="T26" s="22"/>
    </row>
    <row r="27" ht="19.5" customHeight="1">
      <c r="A27" s="22"/>
      <c r="B27" s="31"/>
      <c r="C27" s="32"/>
      <c r="D27" s="32"/>
      <c r="E27" s="22"/>
      <c r="F27" s="22"/>
      <c r="G27" s="31"/>
      <c r="H27" s="8"/>
      <c r="I27" s="36"/>
      <c r="J27" s="8"/>
      <c r="K27" s="22"/>
      <c r="L27" s="31"/>
      <c r="M27" s="31"/>
      <c r="N27" s="37" t="str">
        <f>IF(D27="","",D27+'Parâmetros'!$B$3)</f>
        <v/>
      </c>
      <c r="O27" s="29" t="str">
        <f>IF(D27="","",N27-'Parâmetros'!$B$7)</f>
        <v/>
      </c>
      <c r="P27" s="39" t="str">
        <f>IF(D27="","",IF(L27="Sim","🟢 Indicado",IF(O27&lt;0,"🔴 PRAZO PERDIDO — NIC",IF(O27&lt;='Parâmetros'!$B$5,"🟠 Urgente: "&amp;O27&amp;" dia(s)","🟡 Indicar — "&amp;O27&amp;" dias"))))</f>
        <v/>
      </c>
      <c r="Q27" s="40">
        <f>IF(I27="",0,IF(L27="Sim",I27,I27*(1+'Parâmetros'!$B$4)))</f>
        <v>0</v>
      </c>
      <c r="R27" s="37" t="str">
        <f t="shared" si="1"/>
        <v/>
      </c>
      <c r="S27" s="39" t="str">
        <f>IF(R27="","",IF(M27="Sim","🟢 Apresentada",IF(R27&lt;'Parâmetros'!$B$7,"⚪ Prazo encerrado",IF(R27-'Parâmetros'!$B$7&lt;='Parâmetros'!$B$5,"🟠 Decidir: "&amp;(R27-'Parâmetros'!$B$7)&amp;" d","🟡 Avaliar"))))</f>
        <v/>
      </c>
      <c r="T27" s="22"/>
    </row>
    <row r="28" ht="19.5" customHeight="1">
      <c r="A28" s="22"/>
      <c r="B28" s="31"/>
      <c r="C28" s="32"/>
      <c r="D28" s="32"/>
      <c r="E28" s="22"/>
      <c r="F28" s="22"/>
      <c r="G28" s="31"/>
      <c r="H28" s="8"/>
      <c r="I28" s="36"/>
      <c r="J28" s="8"/>
      <c r="K28" s="22"/>
      <c r="L28" s="31"/>
      <c r="M28" s="31"/>
      <c r="N28" s="37" t="str">
        <f>IF(D28="","",D28+'Parâmetros'!$B$3)</f>
        <v/>
      </c>
      <c r="O28" s="29" t="str">
        <f>IF(D28="","",N28-'Parâmetros'!$B$7)</f>
        <v/>
      </c>
      <c r="P28" s="39" t="str">
        <f>IF(D28="","",IF(L28="Sim","🟢 Indicado",IF(O28&lt;0,"🔴 PRAZO PERDIDO — NIC",IF(O28&lt;='Parâmetros'!$B$5,"🟠 Urgente: "&amp;O28&amp;" dia(s)","🟡 Indicar — "&amp;O28&amp;" dias"))))</f>
        <v/>
      </c>
      <c r="Q28" s="40">
        <f>IF(I28="",0,IF(L28="Sim",I28,I28*(1+'Parâmetros'!$B$4)))</f>
        <v>0</v>
      </c>
      <c r="R28" s="37" t="str">
        <f t="shared" si="1"/>
        <v/>
      </c>
      <c r="S28" s="39" t="str">
        <f>IF(R28="","",IF(M28="Sim","🟢 Apresentada",IF(R28&lt;'Parâmetros'!$B$7,"⚪ Prazo encerrado",IF(R28-'Parâmetros'!$B$7&lt;='Parâmetros'!$B$5,"🟠 Decidir: "&amp;(R28-'Parâmetros'!$B$7)&amp;" d","🟡 Avaliar"))))</f>
        <v/>
      </c>
      <c r="T28" s="22"/>
    </row>
    <row r="29" ht="19.5" customHeight="1">
      <c r="A29" s="22"/>
      <c r="B29" s="31"/>
      <c r="C29" s="32"/>
      <c r="D29" s="32"/>
      <c r="E29" s="22"/>
      <c r="F29" s="22"/>
      <c r="G29" s="31"/>
      <c r="H29" s="8"/>
      <c r="I29" s="36"/>
      <c r="J29" s="8"/>
      <c r="K29" s="22"/>
      <c r="L29" s="31"/>
      <c r="M29" s="31"/>
      <c r="N29" s="37" t="str">
        <f>IF(D29="","",D29+'Parâmetros'!$B$3)</f>
        <v/>
      </c>
      <c r="O29" s="29" t="str">
        <f>IF(D29="","",N29-'Parâmetros'!$B$7)</f>
        <v/>
      </c>
      <c r="P29" s="39" t="str">
        <f>IF(D29="","",IF(L29="Sim","🟢 Indicado",IF(O29&lt;0,"🔴 PRAZO PERDIDO — NIC",IF(O29&lt;='Parâmetros'!$B$5,"🟠 Urgente: "&amp;O29&amp;" dia(s)","🟡 Indicar — "&amp;O29&amp;" dias"))))</f>
        <v/>
      </c>
      <c r="Q29" s="40">
        <f>IF(I29="",0,IF(L29="Sim",I29,I29*(1+'Parâmetros'!$B$4)))</f>
        <v>0</v>
      </c>
      <c r="R29" s="37" t="str">
        <f t="shared" si="1"/>
        <v/>
      </c>
      <c r="S29" s="39" t="str">
        <f>IF(R29="","",IF(M29="Sim","🟢 Apresentada",IF(R29&lt;'Parâmetros'!$B$7,"⚪ Prazo encerrado",IF(R29-'Parâmetros'!$B$7&lt;='Parâmetros'!$B$5,"🟠 Decidir: "&amp;(R29-'Parâmetros'!$B$7)&amp;" d","🟡 Avaliar"))))</f>
        <v/>
      </c>
      <c r="T29" s="22"/>
    </row>
    <row r="30" ht="19.5" customHeight="1">
      <c r="A30" s="22"/>
      <c r="B30" s="31"/>
      <c r="C30" s="32"/>
      <c r="D30" s="32"/>
      <c r="E30" s="22"/>
      <c r="F30" s="22"/>
      <c r="G30" s="31"/>
      <c r="H30" s="8"/>
      <c r="I30" s="36"/>
      <c r="J30" s="8"/>
      <c r="K30" s="22"/>
      <c r="L30" s="31"/>
      <c r="M30" s="31"/>
      <c r="N30" s="37" t="str">
        <f>IF(D30="","",D30+'Parâmetros'!$B$3)</f>
        <v/>
      </c>
      <c r="O30" s="29" t="str">
        <f>IF(D30="","",N30-'Parâmetros'!$B$7)</f>
        <v/>
      </c>
      <c r="P30" s="39" t="str">
        <f>IF(D30="","",IF(L30="Sim","🟢 Indicado",IF(O30&lt;0,"🔴 PRAZO PERDIDO — NIC",IF(O30&lt;='Parâmetros'!$B$5,"🟠 Urgente: "&amp;O30&amp;" dia(s)","🟡 Indicar — "&amp;O30&amp;" dias"))))</f>
        <v/>
      </c>
      <c r="Q30" s="40">
        <f>IF(I30="",0,IF(L30="Sim",I30,I30*(1+'Parâmetros'!$B$4)))</f>
        <v>0</v>
      </c>
      <c r="R30" s="37" t="str">
        <f t="shared" si="1"/>
        <v/>
      </c>
      <c r="S30" s="39" t="str">
        <f>IF(R30="","",IF(M30="Sim","🟢 Apresentada",IF(R30&lt;'Parâmetros'!$B$7,"⚪ Prazo encerrado",IF(R30-'Parâmetros'!$B$7&lt;='Parâmetros'!$B$5,"🟠 Decidir: "&amp;(R30-'Parâmetros'!$B$7)&amp;" d","🟡 Avaliar"))))</f>
        <v/>
      </c>
      <c r="T30" s="22"/>
    </row>
    <row r="31" ht="19.5" customHeight="1">
      <c r="A31" s="22"/>
      <c r="B31" s="31"/>
      <c r="C31" s="32"/>
      <c r="D31" s="32"/>
      <c r="E31" s="22"/>
      <c r="F31" s="22"/>
      <c r="G31" s="31"/>
      <c r="H31" s="8"/>
      <c r="I31" s="36"/>
      <c r="J31" s="8"/>
      <c r="K31" s="22"/>
      <c r="L31" s="31"/>
      <c r="M31" s="31"/>
      <c r="N31" s="37" t="str">
        <f>IF(D31="","",D31+'Parâmetros'!$B$3)</f>
        <v/>
      </c>
      <c r="O31" s="29" t="str">
        <f>IF(D31="","",N31-'Parâmetros'!$B$7)</f>
        <v/>
      </c>
      <c r="P31" s="39" t="str">
        <f>IF(D31="","",IF(L31="Sim","🟢 Indicado",IF(O31&lt;0,"🔴 PRAZO PERDIDO — NIC",IF(O31&lt;='Parâmetros'!$B$5,"🟠 Urgente: "&amp;O31&amp;" dia(s)","🟡 Indicar — "&amp;O31&amp;" dias"))))</f>
        <v/>
      </c>
      <c r="Q31" s="40">
        <f>IF(I31="",0,IF(L31="Sim",I31,I31*(1+'Parâmetros'!$B$4)))</f>
        <v>0</v>
      </c>
      <c r="R31" s="37" t="str">
        <f t="shared" si="1"/>
        <v/>
      </c>
      <c r="S31" s="39" t="str">
        <f>IF(R31="","",IF(M31="Sim","🟢 Apresentada",IF(R31&lt;'Parâmetros'!$B$7,"⚪ Prazo encerrado",IF(R31-'Parâmetros'!$B$7&lt;='Parâmetros'!$B$5,"🟠 Decidir: "&amp;(R31-'Parâmetros'!$B$7)&amp;" d","🟡 Avaliar"))))</f>
        <v/>
      </c>
      <c r="T31" s="22"/>
    </row>
    <row r="32" ht="19.5" customHeight="1">
      <c r="A32" s="22"/>
      <c r="B32" s="31"/>
      <c r="C32" s="32"/>
      <c r="D32" s="32"/>
      <c r="E32" s="22"/>
      <c r="F32" s="22"/>
      <c r="G32" s="31"/>
      <c r="H32" s="8"/>
      <c r="I32" s="36"/>
      <c r="J32" s="8"/>
      <c r="K32" s="22"/>
      <c r="L32" s="31"/>
      <c r="M32" s="31"/>
      <c r="N32" s="37" t="str">
        <f>IF(D32="","",D32+'Parâmetros'!$B$3)</f>
        <v/>
      </c>
      <c r="O32" s="29" t="str">
        <f>IF(D32="","",N32-'Parâmetros'!$B$7)</f>
        <v/>
      </c>
      <c r="P32" s="39" t="str">
        <f>IF(D32="","",IF(L32="Sim","🟢 Indicado",IF(O32&lt;0,"🔴 PRAZO PERDIDO — NIC",IF(O32&lt;='Parâmetros'!$B$5,"🟠 Urgente: "&amp;O32&amp;" dia(s)","🟡 Indicar — "&amp;O32&amp;" dias"))))</f>
        <v/>
      </c>
      <c r="Q32" s="40">
        <f>IF(I32="",0,IF(L32="Sim",I32,I32*(1+'Parâmetros'!$B$4)))</f>
        <v>0</v>
      </c>
      <c r="R32" s="37" t="str">
        <f t="shared" si="1"/>
        <v/>
      </c>
      <c r="S32" s="39" t="str">
        <f>IF(R32="","",IF(M32="Sim","🟢 Apresentada",IF(R32&lt;'Parâmetros'!$B$7,"⚪ Prazo encerrado",IF(R32-'Parâmetros'!$B$7&lt;='Parâmetros'!$B$5,"🟠 Decidir: "&amp;(R32-'Parâmetros'!$B$7)&amp;" d","🟡 Avaliar"))))</f>
        <v/>
      </c>
      <c r="T32" s="22"/>
    </row>
    <row r="33" ht="19.5" customHeight="1">
      <c r="A33" s="22"/>
      <c r="B33" s="31"/>
      <c r="C33" s="32"/>
      <c r="D33" s="32"/>
      <c r="E33" s="22"/>
      <c r="F33" s="22"/>
      <c r="G33" s="31"/>
      <c r="H33" s="8"/>
      <c r="I33" s="36"/>
      <c r="J33" s="8"/>
      <c r="K33" s="22"/>
      <c r="L33" s="31"/>
      <c r="M33" s="31"/>
      <c r="N33" s="37" t="str">
        <f>IF(D33="","",D33+'Parâmetros'!$B$3)</f>
        <v/>
      </c>
      <c r="O33" s="29" t="str">
        <f>IF(D33="","",N33-'Parâmetros'!$B$7)</f>
        <v/>
      </c>
      <c r="P33" s="39" t="str">
        <f>IF(D33="","",IF(L33="Sim","🟢 Indicado",IF(O33&lt;0,"🔴 PRAZO PERDIDO — NIC",IF(O33&lt;='Parâmetros'!$B$5,"🟠 Urgente: "&amp;O33&amp;" dia(s)","🟡 Indicar — "&amp;O33&amp;" dias"))))</f>
        <v/>
      </c>
      <c r="Q33" s="40">
        <f>IF(I33="",0,IF(L33="Sim",I33,I33*(1+'Parâmetros'!$B$4)))</f>
        <v>0</v>
      </c>
      <c r="R33" s="37" t="str">
        <f t="shared" si="1"/>
        <v/>
      </c>
      <c r="S33" s="39" t="str">
        <f>IF(R33="","",IF(M33="Sim","🟢 Apresentada",IF(R33&lt;'Parâmetros'!$B$7,"⚪ Prazo encerrado",IF(R33-'Parâmetros'!$B$7&lt;='Parâmetros'!$B$5,"🟠 Decidir: "&amp;(R33-'Parâmetros'!$B$7)&amp;" d","🟡 Avaliar"))))</f>
        <v/>
      </c>
      <c r="T33" s="22"/>
    </row>
    <row r="34" ht="19.5" customHeight="1">
      <c r="A34" s="22"/>
      <c r="B34" s="31"/>
      <c r="C34" s="32"/>
      <c r="D34" s="32"/>
      <c r="E34" s="22"/>
      <c r="F34" s="22"/>
      <c r="G34" s="31"/>
      <c r="H34" s="8"/>
      <c r="I34" s="36"/>
      <c r="J34" s="8"/>
      <c r="K34" s="22"/>
      <c r="L34" s="31"/>
      <c r="M34" s="31"/>
      <c r="N34" s="37" t="str">
        <f>IF(D34="","",D34+'Parâmetros'!$B$3)</f>
        <v/>
      </c>
      <c r="O34" s="29" t="str">
        <f>IF(D34="","",N34-'Parâmetros'!$B$7)</f>
        <v/>
      </c>
      <c r="P34" s="39" t="str">
        <f>IF(D34="","",IF(L34="Sim","🟢 Indicado",IF(O34&lt;0,"🔴 PRAZO PERDIDO — NIC",IF(O34&lt;='Parâmetros'!$B$5,"🟠 Urgente: "&amp;O34&amp;" dia(s)","🟡 Indicar — "&amp;O34&amp;" dias"))))</f>
        <v/>
      </c>
      <c r="Q34" s="40">
        <f>IF(I34="",0,IF(L34="Sim",I34,I34*(1+'Parâmetros'!$B$4)))</f>
        <v>0</v>
      </c>
      <c r="R34" s="37" t="str">
        <f t="shared" si="1"/>
        <v/>
      </c>
      <c r="S34" s="39" t="str">
        <f>IF(R34="","",IF(M34="Sim","🟢 Apresentada",IF(R34&lt;'Parâmetros'!$B$7,"⚪ Prazo encerrado",IF(R34-'Parâmetros'!$B$7&lt;='Parâmetros'!$B$5,"🟠 Decidir: "&amp;(R34-'Parâmetros'!$B$7)&amp;" d","🟡 Avaliar"))))</f>
        <v/>
      </c>
      <c r="T34" s="22"/>
    </row>
    <row r="35" ht="19.5" customHeight="1">
      <c r="A35" s="22"/>
      <c r="B35" s="31"/>
      <c r="C35" s="32"/>
      <c r="D35" s="32"/>
      <c r="E35" s="22"/>
      <c r="F35" s="22"/>
      <c r="G35" s="31"/>
      <c r="H35" s="8"/>
      <c r="I35" s="36"/>
      <c r="J35" s="8"/>
      <c r="K35" s="22"/>
      <c r="L35" s="31"/>
      <c r="M35" s="31"/>
      <c r="N35" s="37" t="str">
        <f>IF(D35="","",D35+'Parâmetros'!$B$3)</f>
        <v/>
      </c>
      <c r="O35" s="29" t="str">
        <f>IF(D35="","",N35-'Parâmetros'!$B$7)</f>
        <v/>
      </c>
      <c r="P35" s="39" t="str">
        <f>IF(D35="","",IF(L35="Sim","🟢 Indicado",IF(O35&lt;0,"🔴 PRAZO PERDIDO — NIC",IF(O35&lt;='Parâmetros'!$B$5,"🟠 Urgente: "&amp;O35&amp;" dia(s)","🟡 Indicar — "&amp;O35&amp;" dias"))))</f>
        <v/>
      </c>
      <c r="Q35" s="40">
        <f>IF(I35="",0,IF(L35="Sim",I35,I35*(1+'Parâmetros'!$B$4)))</f>
        <v>0</v>
      </c>
      <c r="R35" s="37" t="str">
        <f t="shared" si="1"/>
        <v/>
      </c>
      <c r="S35" s="39" t="str">
        <f>IF(R35="","",IF(M35="Sim","🟢 Apresentada",IF(R35&lt;'Parâmetros'!$B$7,"⚪ Prazo encerrado",IF(R35-'Parâmetros'!$B$7&lt;='Parâmetros'!$B$5,"🟠 Decidir: "&amp;(R35-'Parâmetros'!$B$7)&amp;" d","🟡 Avaliar"))))</f>
        <v/>
      </c>
      <c r="T35" s="22"/>
    </row>
    <row r="36" ht="19.5" customHeight="1">
      <c r="A36" s="22"/>
      <c r="B36" s="31"/>
      <c r="C36" s="32"/>
      <c r="D36" s="32"/>
      <c r="E36" s="22"/>
      <c r="F36" s="22"/>
      <c r="G36" s="31"/>
      <c r="H36" s="8"/>
      <c r="I36" s="36"/>
      <c r="J36" s="8"/>
      <c r="K36" s="22"/>
      <c r="L36" s="31"/>
      <c r="M36" s="31"/>
      <c r="N36" s="37" t="str">
        <f>IF(D36="","",D36+'Parâmetros'!$B$3)</f>
        <v/>
      </c>
      <c r="O36" s="29" t="str">
        <f>IF(D36="","",N36-'Parâmetros'!$B$7)</f>
        <v/>
      </c>
      <c r="P36" s="39" t="str">
        <f>IF(D36="","",IF(L36="Sim","🟢 Indicado",IF(O36&lt;0,"🔴 PRAZO PERDIDO — NIC",IF(O36&lt;='Parâmetros'!$B$5,"🟠 Urgente: "&amp;O36&amp;" dia(s)","🟡 Indicar — "&amp;O36&amp;" dias"))))</f>
        <v/>
      </c>
      <c r="Q36" s="40">
        <f>IF(I36="",0,IF(L36="Sim",I36,I36*(1+'Parâmetros'!$B$4)))</f>
        <v>0</v>
      </c>
      <c r="R36" s="37" t="str">
        <f t="shared" si="1"/>
        <v/>
      </c>
      <c r="S36" s="39" t="str">
        <f>IF(R36="","",IF(M36="Sim","🟢 Apresentada",IF(R36&lt;'Parâmetros'!$B$7,"⚪ Prazo encerrado",IF(R36-'Parâmetros'!$B$7&lt;='Parâmetros'!$B$5,"🟠 Decidir: "&amp;(R36-'Parâmetros'!$B$7)&amp;" d","🟡 Avaliar"))))</f>
        <v/>
      </c>
      <c r="T36" s="22"/>
    </row>
    <row r="37" ht="19.5" customHeight="1">
      <c r="A37" s="22"/>
      <c r="B37" s="31"/>
      <c r="C37" s="32"/>
      <c r="D37" s="32"/>
      <c r="E37" s="22"/>
      <c r="F37" s="22"/>
      <c r="G37" s="31"/>
      <c r="H37" s="8"/>
      <c r="I37" s="36"/>
      <c r="J37" s="8"/>
      <c r="K37" s="22"/>
      <c r="L37" s="31"/>
      <c r="M37" s="31"/>
      <c r="N37" s="37" t="str">
        <f>IF(D37="","",D37+'Parâmetros'!$B$3)</f>
        <v/>
      </c>
      <c r="O37" s="29" t="str">
        <f>IF(D37="","",N37-'Parâmetros'!$B$7)</f>
        <v/>
      </c>
      <c r="P37" s="39" t="str">
        <f>IF(D37="","",IF(L37="Sim","🟢 Indicado",IF(O37&lt;0,"🔴 PRAZO PERDIDO — NIC",IF(O37&lt;='Parâmetros'!$B$5,"🟠 Urgente: "&amp;O37&amp;" dia(s)","🟡 Indicar — "&amp;O37&amp;" dias"))))</f>
        <v/>
      </c>
      <c r="Q37" s="40">
        <f>IF(I37="",0,IF(L37="Sim",I37,I37*(1+'Parâmetros'!$B$4)))</f>
        <v>0</v>
      </c>
      <c r="R37" s="37" t="str">
        <f t="shared" si="1"/>
        <v/>
      </c>
      <c r="S37" s="39" t="str">
        <f>IF(R37="","",IF(M37="Sim","🟢 Apresentada",IF(R37&lt;'Parâmetros'!$B$7,"⚪ Prazo encerrado",IF(R37-'Parâmetros'!$B$7&lt;='Parâmetros'!$B$5,"🟠 Decidir: "&amp;(R37-'Parâmetros'!$B$7)&amp;" d","🟡 Avaliar"))))</f>
        <v/>
      </c>
      <c r="T37" s="22"/>
    </row>
    <row r="38" ht="19.5" customHeight="1">
      <c r="A38" s="22"/>
      <c r="B38" s="31"/>
      <c r="C38" s="32"/>
      <c r="D38" s="32"/>
      <c r="E38" s="22"/>
      <c r="F38" s="22"/>
      <c r="G38" s="31"/>
      <c r="H38" s="8"/>
      <c r="I38" s="36"/>
      <c r="J38" s="8"/>
      <c r="K38" s="22"/>
      <c r="L38" s="31"/>
      <c r="M38" s="31"/>
      <c r="N38" s="37" t="str">
        <f>IF(D38="","",D38+'Parâmetros'!$B$3)</f>
        <v/>
      </c>
      <c r="O38" s="29" t="str">
        <f>IF(D38="","",N38-'Parâmetros'!$B$7)</f>
        <v/>
      </c>
      <c r="P38" s="39" t="str">
        <f>IF(D38="","",IF(L38="Sim","🟢 Indicado",IF(O38&lt;0,"🔴 PRAZO PERDIDO — NIC",IF(O38&lt;='Parâmetros'!$B$5,"🟠 Urgente: "&amp;O38&amp;" dia(s)","🟡 Indicar — "&amp;O38&amp;" dias"))))</f>
        <v/>
      </c>
      <c r="Q38" s="40">
        <f>IF(I38="",0,IF(L38="Sim",I38,I38*(1+'Parâmetros'!$B$4)))</f>
        <v>0</v>
      </c>
      <c r="R38" s="37" t="str">
        <f t="shared" si="1"/>
        <v/>
      </c>
      <c r="S38" s="39" t="str">
        <f>IF(R38="","",IF(M38="Sim","🟢 Apresentada",IF(R38&lt;'Parâmetros'!$B$7,"⚪ Prazo encerrado",IF(R38-'Parâmetros'!$B$7&lt;='Parâmetros'!$B$5,"🟠 Decidir: "&amp;(R38-'Parâmetros'!$B$7)&amp;" d","🟡 Avaliar"))))</f>
        <v/>
      </c>
      <c r="T38" s="22"/>
    </row>
    <row r="39" ht="19.5" customHeight="1">
      <c r="A39" s="22"/>
      <c r="B39" s="31"/>
      <c r="C39" s="32"/>
      <c r="D39" s="32"/>
      <c r="E39" s="22"/>
      <c r="F39" s="22"/>
      <c r="G39" s="31"/>
      <c r="H39" s="8"/>
      <c r="I39" s="36"/>
      <c r="J39" s="8"/>
      <c r="K39" s="22"/>
      <c r="L39" s="31"/>
      <c r="M39" s="31"/>
      <c r="N39" s="37" t="str">
        <f>IF(D39="","",D39+'Parâmetros'!$B$3)</f>
        <v/>
      </c>
      <c r="O39" s="29" t="str">
        <f>IF(D39="","",N39-'Parâmetros'!$B$7)</f>
        <v/>
      </c>
      <c r="P39" s="39" t="str">
        <f>IF(D39="","",IF(L39="Sim","🟢 Indicado",IF(O39&lt;0,"🔴 PRAZO PERDIDO — NIC",IF(O39&lt;='Parâmetros'!$B$5,"🟠 Urgente: "&amp;O39&amp;" dia(s)","🟡 Indicar — "&amp;O39&amp;" dias"))))</f>
        <v/>
      </c>
      <c r="Q39" s="40">
        <f>IF(I39="",0,IF(L39="Sim",I39,I39*(1+'Parâmetros'!$B$4)))</f>
        <v>0</v>
      </c>
      <c r="R39" s="37" t="str">
        <f t="shared" si="1"/>
        <v/>
      </c>
      <c r="S39" s="39" t="str">
        <f>IF(R39="","",IF(M39="Sim","🟢 Apresentada",IF(R39&lt;'Parâmetros'!$B$7,"⚪ Prazo encerrado",IF(R39-'Parâmetros'!$B$7&lt;='Parâmetros'!$B$5,"🟠 Decidir: "&amp;(R39-'Parâmetros'!$B$7)&amp;" d","🟡 Avaliar"))))</f>
        <v/>
      </c>
      <c r="T39" s="22"/>
    </row>
    <row r="40" ht="19.5" customHeight="1">
      <c r="A40" s="22"/>
      <c r="B40" s="31"/>
      <c r="C40" s="32"/>
      <c r="D40" s="32"/>
      <c r="E40" s="22"/>
      <c r="F40" s="22"/>
      <c r="G40" s="31"/>
      <c r="H40" s="8"/>
      <c r="I40" s="36"/>
      <c r="J40" s="8"/>
      <c r="K40" s="22"/>
      <c r="L40" s="31"/>
      <c r="M40" s="31"/>
      <c r="N40" s="37" t="str">
        <f>IF(D40="","",D40+'Parâmetros'!$B$3)</f>
        <v/>
      </c>
      <c r="O40" s="29" t="str">
        <f>IF(D40="","",N40-'Parâmetros'!$B$7)</f>
        <v/>
      </c>
      <c r="P40" s="39" t="str">
        <f>IF(D40="","",IF(L40="Sim","🟢 Indicado",IF(O40&lt;0,"🔴 PRAZO PERDIDO — NIC",IF(O40&lt;='Parâmetros'!$B$5,"🟠 Urgente: "&amp;O40&amp;" dia(s)","🟡 Indicar — "&amp;O40&amp;" dias"))))</f>
        <v/>
      </c>
      <c r="Q40" s="40">
        <f>IF(I40="",0,IF(L40="Sim",I40,I40*(1+'Parâmetros'!$B$4)))</f>
        <v>0</v>
      </c>
      <c r="R40" s="37" t="str">
        <f t="shared" si="1"/>
        <v/>
      </c>
      <c r="S40" s="39" t="str">
        <f>IF(R40="","",IF(M40="Sim","🟢 Apresentada",IF(R40&lt;'Parâmetros'!$B$7,"⚪ Prazo encerrado",IF(R40-'Parâmetros'!$B$7&lt;='Parâmetros'!$B$5,"🟠 Decidir: "&amp;(R40-'Parâmetros'!$B$7)&amp;" d","🟡 Avaliar"))))</f>
        <v/>
      </c>
      <c r="T40" s="22"/>
    </row>
    <row r="41" ht="19.5" customHeight="1">
      <c r="A41" s="22"/>
      <c r="B41" s="31"/>
      <c r="C41" s="32"/>
      <c r="D41" s="32"/>
      <c r="E41" s="22"/>
      <c r="F41" s="22"/>
      <c r="G41" s="31"/>
      <c r="H41" s="8"/>
      <c r="I41" s="36"/>
      <c r="J41" s="8"/>
      <c r="K41" s="22"/>
      <c r="L41" s="31"/>
      <c r="M41" s="31"/>
      <c r="N41" s="37" t="str">
        <f>IF(D41="","",D41+'Parâmetros'!$B$3)</f>
        <v/>
      </c>
      <c r="O41" s="29" t="str">
        <f>IF(D41="","",N41-'Parâmetros'!$B$7)</f>
        <v/>
      </c>
      <c r="P41" s="39" t="str">
        <f>IF(D41="","",IF(L41="Sim","🟢 Indicado",IF(O41&lt;0,"🔴 PRAZO PERDIDO — NIC",IF(O41&lt;='Parâmetros'!$B$5,"🟠 Urgente: "&amp;O41&amp;" dia(s)","🟡 Indicar — "&amp;O41&amp;" dias"))))</f>
        <v/>
      </c>
      <c r="Q41" s="40">
        <f>IF(I41="",0,IF(L41="Sim",I41,I41*(1+'Parâmetros'!$B$4)))</f>
        <v>0</v>
      </c>
      <c r="R41" s="37" t="str">
        <f t="shared" si="1"/>
        <v/>
      </c>
      <c r="S41" s="39" t="str">
        <f>IF(R41="","",IF(M41="Sim","🟢 Apresentada",IF(R41&lt;'Parâmetros'!$B$7,"⚪ Prazo encerrado",IF(R41-'Parâmetros'!$B$7&lt;='Parâmetros'!$B$5,"🟠 Decidir: "&amp;(R41-'Parâmetros'!$B$7)&amp;" d","🟡 Avaliar"))))</f>
        <v/>
      </c>
      <c r="T41" s="22"/>
    </row>
    <row r="42" ht="19.5" customHeight="1">
      <c r="A42" s="22"/>
      <c r="B42" s="31"/>
      <c r="C42" s="32"/>
      <c r="D42" s="32"/>
      <c r="E42" s="22"/>
      <c r="F42" s="22"/>
      <c r="G42" s="31"/>
      <c r="H42" s="8"/>
      <c r="I42" s="36"/>
      <c r="J42" s="8"/>
      <c r="K42" s="22"/>
      <c r="L42" s="31"/>
      <c r="M42" s="31"/>
      <c r="N42" s="37" t="str">
        <f>IF(D42="","",D42+'Parâmetros'!$B$3)</f>
        <v/>
      </c>
      <c r="O42" s="29" t="str">
        <f>IF(D42="","",N42-'Parâmetros'!$B$7)</f>
        <v/>
      </c>
      <c r="P42" s="39" t="str">
        <f>IF(D42="","",IF(L42="Sim","🟢 Indicado",IF(O42&lt;0,"🔴 PRAZO PERDIDO — NIC",IF(O42&lt;='Parâmetros'!$B$5,"🟠 Urgente: "&amp;O42&amp;" dia(s)","🟡 Indicar — "&amp;O42&amp;" dias"))))</f>
        <v/>
      </c>
      <c r="Q42" s="40">
        <f>IF(I42="",0,IF(L42="Sim",I42,I42*(1+'Parâmetros'!$B$4)))</f>
        <v>0</v>
      </c>
      <c r="R42" s="37" t="str">
        <f t="shared" si="1"/>
        <v/>
      </c>
      <c r="S42" s="39" t="str">
        <f>IF(R42="","",IF(M42="Sim","🟢 Apresentada",IF(R42&lt;'Parâmetros'!$B$7,"⚪ Prazo encerrado",IF(R42-'Parâmetros'!$B$7&lt;='Parâmetros'!$B$5,"🟠 Decidir: "&amp;(R42-'Parâmetros'!$B$7)&amp;" d","🟡 Avaliar"))))</f>
        <v/>
      </c>
      <c r="T42" s="22"/>
    </row>
    <row r="43" ht="19.5" customHeight="1">
      <c r="A43" s="22"/>
      <c r="B43" s="31"/>
      <c r="C43" s="32"/>
      <c r="D43" s="32"/>
      <c r="E43" s="22"/>
      <c r="F43" s="22"/>
      <c r="G43" s="31"/>
      <c r="H43" s="8"/>
      <c r="I43" s="36"/>
      <c r="J43" s="8"/>
      <c r="K43" s="22"/>
      <c r="L43" s="31"/>
      <c r="M43" s="31"/>
      <c r="N43" s="37" t="str">
        <f>IF(D43="","",D43+'Parâmetros'!$B$3)</f>
        <v/>
      </c>
      <c r="O43" s="29" t="str">
        <f>IF(D43="","",N43-'Parâmetros'!$B$7)</f>
        <v/>
      </c>
      <c r="P43" s="39" t="str">
        <f>IF(D43="","",IF(L43="Sim","🟢 Indicado",IF(O43&lt;0,"🔴 PRAZO PERDIDO — NIC",IF(O43&lt;='Parâmetros'!$B$5,"🟠 Urgente: "&amp;O43&amp;" dia(s)","🟡 Indicar — "&amp;O43&amp;" dias"))))</f>
        <v/>
      </c>
      <c r="Q43" s="40">
        <f>IF(I43="",0,IF(L43="Sim",I43,I43*(1+'Parâmetros'!$B$4)))</f>
        <v>0</v>
      </c>
      <c r="R43" s="37" t="str">
        <f t="shared" si="1"/>
        <v/>
      </c>
      <c r="S43" s="39" t="str">
        <f>IF(R43="","",IF(M43="Sim","🟢 Apresentada",IF(R43&lt;'Parâmetros'!$B$7,"⚪ Prazo encerrado",IF(R43-'Parâmetros'!$B$7&lt;='Parâmetros'!$B$5,"🟠 Decidir: "&amp;(R43-'Parâmetros'!$B$7)&amp;" d","🟡 Avaliar"))))</f>
        <v/>
      </c>
      <c r="T43" s="22"/>
    </row>
    <row r="44" ht="19.5" customHeight="1">
      <c r="A44" s="22"/>
      <c r="B44" s="31"/>
      <c r="C44" s="32"/>
      <c r="D44" s="32"/>
      <c r="E44" s="22"/>
      <c r="F44" s="22"/>
      <c r="G44" s="31"/>
      <c r="H44" s="8"/>
      <c r="I44" s="36"/>
      <c r="J44" s="8"/>
      <c r="K44" s="22"/>
      <c r="L44" s="31"/>
      <c r="M44" s="31"/>
      <c r="N44" s="37" t="str">
        <f>IF(D44="","",D44+'Parâmetros'!$B$3)</f>
        <v/>
      </c>
      <c r="O44" s="29" t="str">
        <f>IF(D44="","",N44-'Parâmetros'!$B$7)</f>
        <v/>
      </c>
      <c r="P44" s="39" t="str">
        <f>IF(D44="","",IF(L44="Sim","🟢 Indicado",IF(O44&lt;0,"🔴 PRAZO PERDIDO — NIC",IF(O44&lt;='Parâmetros'!$B$5,"🟠 Urgente: "&amp;O44&amp;" dia(s)","🟡 Indicar — "&amp;O44&amp;" dias"))))</f>
        <v/>
      </c>
      <c r="Q44" s="40">
        <f>IF(I44="",0,IF(L44="Sim",I44,I44*(1+'Parâmetros'!$B$4)))</f>
        <v>0</v>
      </c>
      <c r="R44" s="37" t="str">
        <f t="shared" si="1"/>
        <v/>
      </c>
      <c r="S44" s="39" t="str">
        <f>IF(R44="","",IF(M44="Sim","🟢 Apresentada",IF(R44&lt;'Parâmetros'!$B$7,"⚪ Prazo encerrado",IF(R44-'Parâmetros'!$B$7&lt;='Parâmetros'!$B$5,"🟠 Decidir: "&amp;(R44-'Parâmetros'!$B$7)&amp;" d","🟡 Avaliar"))))</f>
        <v/>
      </c>
      <c r="T44" s="22"/>
    </row>
    <row r="45" ht="19.5" customHeight="1">
      <c r="A45" s="22"/>
      <c r="B45" s="31"/>
      <c r="C45" s="32"/>
      <c r="D45" s="32"/>
      <c r="E45" s="22"/>
      <c r="F45" s="22"/>
      <c r="G45" s="31"/>
      <c r="H45" s="8"/>
      <c r="I45" s="36"/>
      <c r="J45" s="8"/>
      <c r="K45" s="22"/>
      <c r="L45" s="31"/>
      <c r="M45" s="31"/>
      <c r="N45" s="37" t="str">
        <f>IF(D45="","",D45+'Parâmetros'!$B$3)</f>
        <v/>
      </c>
      <c r="O45" s="29" t="str">
        <f>IF(D45="","",N45-'Parâmetros'!$B$7)</f>
        <v/>
      </c>
      <c r="P45" s="39" t="str">
        <f>IF(D45="","",IF(L45="Sim","🟢 Indicado",IF(O45&lt;0,"🔴 PRAZO PERDIDO — NIC",IF(O45&lt;='Parâmetros'!$B$5,"🟠 Urgente: "&amp;O45&amp;" dia(s)","🟡 Indicar — "&amp;O45&amp;" dias"))))</f>
        <v/>
      </c>
      <c r="Q45" s="40">
        <f>IF(I45="",0,IF(L45="Sim",I45,I45*(1+'Parâmetros'!$B$4)))</f>
        <v>0</v>
      </c>
      <c r="R45" s="37" t="str">
        <f t="shared" si="1"/>
        <v/>
      </c>
      <c r="S45" s="39" t="str">
        <f>IF(R45="","",IF(M45="Sim","🟢 Apresentada",IF(R45&lt;'Parâmetros'!$B$7,"⚪ Prazo encerrado",IF(R45-'Parâmetros'!$B$7&lt;='Parâmetros'!$B$5,"🟠 Decidir: "&amp;(R45-'Parâmetros'!$B$7)&amp;" d","🟡 Avaliar"))))</f>
        <v/>
      </c>
      <c r="T45" s="22"/>
    </row>
    <row r="46" ht="19.5" customHeight="1">
      <c r="A46" s="22"/>
      <c r="B46" s="31"/>
      <c r="C46" s="32"/>
      <c r="D46" s="32"/>
      <c r="E46" s="22"/>
      <c r="F46" s="22"/>
      <c r="G46" s="31"/>
      <c r="H46" s="8"/>
      <c r="I46" s="36"/>
      <c r="J46" s="8"/>
      <c r="K46" s="22"/>
      <c r="L46" s="31"/>
      <c r="M46" s="31"/>
      <c r="N46" s="37" t="str">
        <f>IF(D46="","",D46+'Parâmetros'!$B$3)</f>
        <v/>
      </c>
      <c r="O46" s="29" t="str">
        <f>IF(D46="","",N46-'Parâmetros'!$B$7)</f>
        <v/>
      </c>
      <c r="P46" s="39" t="str">
        <f>IF(D46="","",IF(L46="Sim","🟢 Indicado",IF(O46&lt;0,"🔴 PRAZO PERDIDO — NIC",IF(O46&lt;='Parâmetros'!$B$5,"🟠 Urgente: "&amp;O46&amp;" dia(s)","🟡 Indicar — "&amp;O46&amp;" dias"))))</f>
        <v/>
      </c>
      <c r="Q46" s="40">
        <f>IF(I46="",0,IF(L46="Sim",I46,I46*(1+'Parâmetros'!$B$4)))</f>
        <v>0</v>
      </c>
      <c r="R46" s="37" t="str">
        <f t="shared" si="1"/>
        <v/>
      </c>
      <c r="S46" s="39" t="str">
        <f>IF(R46="","",IF(M46="Sim","🟢 Apresentada",IF(R46&lt;'Parâmetros'!$B$7,"⚪ Prazo encerrado",IF(R46-'Parâmetros'!$B$7&lt;='Parâmetros'!$B$5,"🟠 Decidir: "&amp;(R46-'Parâmetros'!$B$7)&amp;" d","🟡 Avaliar"))))</f>
        <v/>
      </c>
      <c r="T46" s="22"/>
    </row>
    <row r="47" ht="19.5" customHeight="1">
      <c r="A47" s="22"/>
      <c r="B47" s="31"/>
      <c r="C47" s="32"/>
      <c r="D47" s="32"/>
      <c r="E47" s="22"/>
      <c r="F47" s="22"/>
      <c r="G47" s="31"/>
      <c r="H47" s="8"/>
      <c r="I47" s="36"/>
      <c r="J47" s="8"/>
      <c r="K47" s="22"/>
      <c r="L47" s="31"/>
      <c r="M47" s="31"/>
      <c r="N47" s="37" t="str">
        <f>IF(D47="","",D47+'Parâmetros'!$B$3)</f>
        <v/>
      </c>
      <c r="O47" s="29" t="str">
        <f>IF(D47="","",N47-'Parâmetros'!$B$7)</f>
        <v/>
      </c>
      <c r="P47" s="39" t="str">
        <f>IF(D47="","",IF(L47="Sim","🟢 Indicado",IF(O47&lt;0,"🔴 PRAZO PERDIDO — NIC",IF(O47&lt;='Parâmetros'!$B$5,"🟠 Urgente: "&amp;O47&amp;" dia(s)","🟡 Indicar — "&amp;O47&amp;" dias"))))</f>
        <v/>
      </c>
      <c r="Q47" s="40">
        <f>IF(I47="",0,IF(L47="Sim",I47,I47*(1+'Parâmetros'!$B$4)))</f>
        <v>0</v>
      </c>
      <c r="R47" s="37" t="str">
        <f t="shared" si="1"/>
        <v/>
      </c>
      <c r="S47" s="39" t="str">
        <f>IF(R47="","",IF(M47="Sim","🟢 Apresentada",IF(R47&lt;'Parâmetros'!$B$7,"⚪ Prazo encerrado",IF(R47-'Parâmetros'!$B$7&lt;='Parâmetros'!$B$5,"🟠 Decidir: "&amp;(R47-'Parâmetros'!$B$7)&amp;" d","🟡 Avaliar"))))</f>
        <v/>
      </c>
      <c r="T47" s="22"/>
    </row>
    <row r="48" ht="19.5" customHeight="1">
      <c r="A48" s="22"/>
      <c r="B48" s="31"/>
      <c r="C48" s="32"/>
      <c r="D48" s="32"/>
      <c r="E48" s="22"/>
      <c r="F48" s="22"/>
      <c r="G48" s="31"/>
      <c r="H48" s="8"/>
      <c r="I48" s="36"/>
      <c r="J48" s="8"/>
      <c r="K48" s="22"/>
      <c r="L48" s="31"/>
      <c r="M48" s="31"/>
      <c r="N48" s="37" t="str">
        <f>IF(D48="","",D48+'Parâmetros'!$B$3)</f>
        <v/>
      </c>
      <c r="O48" s="29" t="str">
        <f>IF(D48="","",N48-'Parâmetros'!$B$7)</f>
        <v/>
      </c>
      <c r="P48" s="39" t="str">
        <f>IF(D48="","",IF(L48="Sim","🟢 Indicado",IF(O48&lt;0,"🔴 PRAZO PERDIDO — NIC",IF(O48&lt;='Parâmetros'!$B$5,"🟠 Urgente: "&amp;O48&amp;" dia(s)","🟡 Indicar — "&amp;O48&amp;" dias"))))</f>
        <v/>
      </c>
      <c r="Q48" s="40">
        <f>IF(I48="",0,IF(L48="Sim",I48,I48*(1+'Parâmetros'!$B$4)))</f>
        <v>0</v>
      </c>
      <c r="R48" s="37" t="str">
        <f t="shared" si="1"/>
        <v/>
      </c>
      <c r="S48" s="39" t="str">
        <f>IF(R48="","",IF(M48="Sim","🟢 Apresentada",IF(R48&lt;'Parâmetros'!$B$7,"⚪ Prazo encerrado",IF(R48-'Parâmetros'!$B$7&lt;='Parâmetros'!$B$5,"🟠 Decidir: "&amp;(R48-'Parâmetros'!$B$7)&amp;" d","🟡 Avaliar"))))</f>
        <v/>
      </c>
      <c r="T48" s="22"/>
    </row>
    <row r="49" ht="19.5" customHeight="1">
      <c r="A49" s="22"/>
      <c r="B49" s="31"/>
      <c r="C49" s="32"/>
      <c r="D49" s="32"/>
      <c r="E49" s="22"/>
      <c r="F49" s="22"/>
      <c r="G49" s="31"/>
      <c r="H49" s="8"/>
      <c r="I49" s="36"/>
      <c r="J49" s="8"/>
      <c r="K49" s="22"/>
      <c r="L49" s="31"/>
      <c r="M49" s="31"/>
      <c r="N49" s="37" t="str">
        <f>IF(D49="","",D49+'Parâmetros'!$B$3)</f>
        <v/>
      </c>
      <c r="O49" s="29" t="str">
        <f>IF(D49="","",N49-'Parâmetros'!$B$7)</f>
        <v/>
      </c>
      <c r="P49" s="39" t="str">
        <f>IF(D49="","",IF(L49="Sim","🟢 Indicado",IF(O49&lt;0,"🔴 PRAZO PERDIDO — NIC",IF(O49&lt;='Parâmetros'!$B$5,"🟠 Urgente: "&amp;O49&amp;" dia(s)","🟡 Indicar — "&amp;O49&amp;" dias"))))</f>
        <v/>
      </c>
      <c r="Q49" s="40">
        <f>IF(I49="",0,IF(L49="Sim",I49,I49*(1+'Parâmetros'!$B$4)))</f>
        <v>0</v>
      </c>
      <c r="R49" s="37" t="str">
        <f t="shared" si="1"/>
        <v/>
      </c>
      <c r="S49" s="39" t="str">
        <f>IF(R49="","",IF(M49="Sim","🟢 Apresentada",IF(R49&lt;'Parâmetros'!$B$7,"⚪ Prazo encerrado",IF(R49-'Parâmetros'!$B$7&lt;='Parâmetros'!$B$5,"🟠 Decidir: "&amp;(R49-'Parâmetros'!$B$7)&amp;" d","🟡 Avaliar"))))</f>
        <v/>
      </c>
      <c r="T49" s="22"/>
    </row>
    <row r="50" ht="19.5" customHeight="1">
      <c r="A50" s="22"/>
      <c r="B50" s="31"/>
      <c r="C50" s="32"/>
      <c r="D50" s="32"/>
      <c r="E50" s="22"/>
      <c r="F50" s="22"/>
      <c r="G50" s="31"/>
      <c r="H50" s="8"/>
      <c r="I50" s="36"/>
      <c r="J50" s="8"/>
      <c r="K50" s="22"/>
      <c r="L50" s="31"/>
      <c r="M50" s="31"/>
      <c r="N50" s="37" t="str">
        <f>IF(D50="","",D50+'Parâmetros'!$B$3)</f>
        <v/>
      </c>
      <c r="O50" s="29" t="str">
        <f>IF(D50="","",N50-'Parâmetros'!$B$7)</f>
        <v/>
      </c>
      <c r="P50" s="39" t="str">
        <f>IF(D50="","",IF(L50="Sim","🟢 Indicado",IF(O50&lt;0,"🔴 PRAZO PERDIDO — NIC",IF(O50&lt;='Parâmetros'!$B$5,"🟠 Urgente: "&amp;O50&amp;" dia(s)","🟡 Indicar — "&amp;O50&amp;" dias"))))</f>
        <v/>
      </c>
      <c r="Q50" s="40">
        <f>IF(I50="",0,IF(L50="Sim",I50,I50*(1+'Parâmetros'!$B$4)))</f>
        <v>0</v>
      </c>
      <c r="R50" s="37" t="str">
        <f t="shared" si="1"/>
        <v/>
      </c>
      <c r="S50" s="39" t="str">
        <f>IF(R50="","",IF(M50="Sim","🟢 Apresentada",IF(R50&lt;'Parâmetros'!$B$7,"⚪ Prazo encerrado",IF(R50-'Parâmetros'!$B$7&lt;='Parâmetros'!$B$5,"🟠 Decidir: "&amp;(R50-'Parâmetros'!$B$7)&amp;" d","🟡 Avaliar"))))</f>
        <v/>
      </c>
      <c r="T50" s="22"/>
    </row>
    <row r="51" ht="19.5" customHeight="1">
      <c r="A51" s="22"/>
      <c r="B51" s="31"/>
      <c r="C51" s="32"/>
      <c r="D51" s="32"/>
      <c r="E51" s="22"/>
      <c r="F51" s="22"/>
      <c r="G51" s="31"/>
      <c r="H51" s="8"/>
      <c r="I51" s="36"/>
      <c r="J51" s="8"/>
      <c r="K51" s="22"/>
      <c r="L51" s="31"/>
      <c r="M51" s="31"/>
      <c r="N51" s="37" t="str">
        <f>IF(D51="","",D51+'Parâmetros'!$B$3)</f>
        <v/>
      </c>
      <c r="O51" s="29" t="str">
        <f>IF(D51="","",N51-'Parâmetros'!$B$7)</f>
        <v/>
      </c>
      <c r="P51" s="39" t="str">
        <f>IF(D51="","",IF(L51="Sim","🟢 Indicado",IF(O51&lt;0,"🔴 PRAZO PERDIDO — NIC",IF(O51&lt;='Parâmetros'!$B$5,"🟠 Urgente: "&amp;O51&amp;" dia(s)","🟡 Indicar — "&amp;O51&amp;" dias"))))</f>
        <v/>
      </c>
      <c r="Q51" s="40">
        <f>IF(I51="",0,IF(L51="Sim",I51,I51*(1+'Parâmetros'!$B$4)))</f>
        <v>0</v>
      </c>
      <c r="R51" s="37" t="str">
        <f t="shared" si="1"/>
        <v/>
      </c>
      <c r="S51" s="39" t="str">
        <f>IF(R51="","",IF(M51="Sim","🟢 Apresentada",IF(R51&lt;'Parâmetros'!$B$7,"⚪ Prazo encerrado",IF(R51-'Parâmetros'!$B$7&lt;='Parâmetros'!$B$5,"🟠 Decidir: "&amp;(R51-'Parâmetros'!$B$7)&amp;" d","🟡 Avaliar"))))</f>
        <v/>
      </c>
      <c r="T51" s="22"/>
    </row>
    <row r="52" ht="19.5" customHeight="1">
      <c r="A52" s="22"/>
      <c r="B52" s="31"/>
      <c r="C52" s="32"/>
      <c r="D52" s="32"/>
      <c r="E52" s="22"/>
      <c r="F52" s="22"/>
      <c r="G52" s="31"/>
      <c r="H52" s="8"/>
      <c r="I52" s="36"/>
      <c r="J52" s="8"/>
      <c r="K52" s="22"/>
      <c r="L52" s="31"/>
      <c r="M52" s="31"/>
      <c r="N52" s="37" t="str">
        <f>IF(D52="","",D52+'Parâmetros'!$B$3)</f>
        <v/>
      </c>
      <c r="O52" s="29" t="str">
        <f>IF(D52="","",N52-'Parâmetros'!$B$7)</f>
        <v/>
      </c>
      <c r="P52" s="39" t="str">
        <f>IF(D52="","",IF(L52="Sim","🟢 Indicado",IF(O52&lt;0,"🔴 PRAZO PERDIDO — NIC",IF(O52&lt;='Parâmetros'!$B$5,"🟠 Urgente: "&amp;O52&amp;" dia(s)","🟡 Indicar — "&amp;O52&amp;" dias"))))</f>
        <v/>
      </c>
      <c r="Q52" s="40">
        <f>IF(I52="",0,IF(L52="Sim",I52,I52*(1+'Parâmetros'!$B$4)))</f>
        <v>0</v>
      </c>
      <c r="R52" s="37" t="str">
        <f t="shared" si="1"/>
        <v/>
      </c>
      <c r="S52" s="39" t="str">
        <f>IF(R52="","",IF(M52="Sim","🟢 Apresentada",IF(R52&lt;'Parâmetros'!$B$7,"⚪ Prazo encerrado",IF(R52-'Parâmetros'!$B$7&lt;='Parâmetros'!$B$5,"🟠 Decidir: "&amp;(R52-'Parâmetros'!$B$7)&amp;" d","🟡 Avaliar"))))</f>
        <v/>
      </c>
      <c r="T52" s="22"/>
    </row>
    <row r="53" ht="19.5" customHeight="1">
      <c r="A53" s="22"/>
      <c r="B53" s="31"/>
      <c r="C53" s="32"/>
      <c r="D53" s="32"/>
      <c r="E53" s="22"/>
      <c r="F53" s="22"/>
      <c r="G53" s="31"/>
      <c r="H53" s="8"/>
      <c r="I53" s="36"/>
      <c r="J53" s="8"/>
      <c r="K53" s="22"/>
      <c r="L53" s="31"/>
      <c r="M53" s="31"/>
      <c r="N53" s="37" t="str">
        <f>IF(D53="","",D53+'Parâmetros'!$B$3)</f>
        <v/>
      </c>
      <c r="O53" s="29" t="str">
        <f>IF(D53="","",N53-'Parâmetros'!$B$7)</f>
        <v/>
      </c>
      <c r="P53" s="39" t="str">
        <f>IF(D53="","",IF(L53="Sim","🟢 Indicado",IF(O53&lt;0,"🔴 PRAZO PERDIDO — NIC",IF(O53&lt;='Parâmetros'!$B$5,"🟠 Urgente: "&amp;O53&amp;" dia(s)","🟡 Indicar — "&amp;O53&amp;" dias"))))</f>
        <v/>
      </c>
      <c r="Q53" s="40">
        <f>IF(I53="",0,IF(L53="Sim",I53,I53*(1+'Parâmetros'!$B$4)))</f>
        <v>0</v>
      </c>
      <c r="R53" s="37" t="str">
        <f t="shared" si="1"/>
        <v/>
      </c>
      <c r="S53" s="39" t="str">
        <f>IF(R53="","",IF(M53="Sim","🟢 Apresentada",IF(R53&lt;'Parâmetros'!$B$7,"⚪ Prazo encerrado",IF(R53-'Parâmetros'!$B$7&lt;='Parâmetros'!$B$5,"🟠 Decidir: "&amp;(R53-'Parâmetros'!$B$7)&amp;" d","🟡 Avaliar"))))</f>
        <v/>
      </c>
      <c r="T53" s="22"/>
    </row>
    <row r="54" ht="15.75" customHeight="1">
      <c r="H54" s="4"/>
      <c r="I54" s="4"/>
      <c r="J54" s="4"/>
      <c r="Q54" s="4"/>
    </row>
    <row r="55" ht="15.75" customHeight="1">
      <c r="H55" s="4"/>
      <c r="I55" s="4"/>
      <c r="J55" s="4"/>
      <c r="Q55" s="4"/>
    </row>
    <row r="56" ht="15.75" customHeight="1">
      <c r="H56" s="4"/>
      <c r="I56" s="4"/>
      <c r="J56" s="4"/>
      <c r="Q56" s="4"/>
    </row>
    <row r="57" ht="15.75" customHeight="1">
      <c r="H57" s="4"/>
      <c r="I57" s="4"/>
      <c r="J57" s="4"/>
      <c r="Q57" s="4"/>
    </row>
    <row r="58" ht="15.75" customHeight="1">
      <c r="H58" s="4"/>
      <c r="I58" s="4"/>
      <c r="J58" s="4"/>
      <c r="Q58" s="4"/>
    </row>
    <row r="59" ht="15.75" customHeight="1">
      <c r="H59" s="4"/>
      <c r="I59" s="4"/>
      <c r="J59" s="4"/>
      <c r="Q59" s="4"/>
    </row>
    <row r="60" ht="15.75" customHeight="1">
      <c r="H60" s="4"/>
      <c r="I60" s="4"/>
      <c r="J60" s="4"/>
      <c r="Q60" s="4"/>
    </row>
    <row r="61" ht="15.75" customHeight="1">
      <c r="H61" s="4"/>
      <c r="I61" s="4"/>
      <c r="J61" s="4"/>
      <c r="Q61" s="4"/>
    </row>
    <row r="62" ht="15.75" customHeight="1">
      <c r="H62" s="4"/>
      <c r="I62" s="4"/>
      <c r="J62" s="4"/>
      <c r="Q62" s="4"/>
    </row>
    <row r="63" ht="15.75" customHeight="1">
      <c r="H63" s="4"/>
      <c r="I63" s="4"/>
      <c r="J63" s="4"/>
      <c r="Q63" s="4"/>
    </row>
    <row r="64" ht="15.75" customHeight="1">
      <c r="H64" s="4"/>
      <c r="I64" s="4"/>
      <c r="J64" s="4"/>
      <c r="Q64" s="4"/>
    </row>
    <row r="65" ht="15.75" customHeight="1">
      <c r="H65" s="4"/>
      <c r="I65" s="4"/>
      <c r="J65" s="4"/>
      <c r="Q65" s="4"/>
    </row>
    <row r="66" ht="15.75" customHeight="1">
      <c r="H66" s="4"/>
      <c r="I66" s="4"/>
      <c r="J66" s="4"/>
      <c r="Q66" s="4"/>
    </row>
    <row r="67" ht="15.75" customHeight="1">
      <c r="H67" s="4"/>
      <c r="I67" s="4"/>
      <c r="J67" s="4"/>
      <c r="Q67" s="4"/>
    </row>
    <row r="68" ht="15.75" customHeight="1">
      <c r="H68" s="4"/>
      <c r="I68" s="4"/>
      <c r="J68" s="4"/>
      <c r="Q68" s="4"/>
    </row>
    <row r="69" ht="15.75" customHeight="1">
      <c r="H69" s="4"/>
      <c r="I69" s="4"/>
      <c r="J69" s="4"/>
      <c r="Q69" s="4"/>
    </row>
    <row r="70" ht="15.75" customHeight="1">
      <c r="H70" s="4"/>
      <c r="I70" s="4"/>
      <c r="J70" s="4"/>
      <c r="Q70" s="4"/>
    </row>
    <row r="71" ht="15.75" customHeight="1">
      <c r="H71" s="4"/>
      <c r="I71" s="4"/>
      <c r="J71" s="4"/>
      <c r="Q71" s="4"/>
    </row>
    <row r="72" ht="15.75" customHeight="1">
      <c r="H72" s="4"/>
      <c r="I72" s="4"/>
      <c r="J72" s="4"/>
      <c r="Q72" s="4"/>
    </row>
    <row r="73" ht="15.75" customHeight="1">
      <c r="H73" s="4"/>
      <c r="I73" s="4"/>
      <c r="J73" s="4"/>
      <c r="Q73" s="4"/>
    </row>
    <row r="74" ht="15.75" customHeight="1">
      <c r="H74" s="4"/>
      <c r="I74" s="4"/>
      <c r="J74" s="4"/>
      <c r="Q74" s="4"/>
    </row>
    <row r="75" ht="15.75" customHeight="1">
      <c r="H75" s="4"/>
      <c r="I75" s="4"/>
      <c r="J75" s="4"/>
      <c r="Q75" s="4"/>
    </row>
    <row r="76" ht="15.75" customHeight="1">
      <c r="H76" s="4"/>
      <c r="I76" s="4"/>
      <c r="J76" s="4"/>
      <c r="Q76" s="4"/>
    </row>
    <row r="77" ht="15.75" customHeight="1">
      <c r="H77" s="4"/>
      <c r="I77" s="4"/>
      <c r="J77" s="4"/>
      <c r="Q77" s="4"/>
    </row>
    <row r="78" ht="15.75" customHeight="1">
      <c r="H78" s="4"/>
      <c r="I78" s="4"/>
      <c r="J78" s="4"/>
      <c r="Q78" s="4"/>
    </row>
    <row r="79" ht="15.75" customHeight="1">
      <c r="H79" s="4"/>
      <c r="I79" s="4"/>
      <c r="J79" s="4"/>
      <c r="Q79" s="4"/>
    </row>
    <row r="80" ht="15.75" customHeight="1">
      <c r="H80" s="4"/>
      <c r="I80" s="4"/>
      <c r="J80" s="4"/>
      <c r="Q80" s="4"/>
    </row>
    <row r="81" ht="15.75" customHeight="1">
      <c r="H81" s="4"/>
      <c r="I81" s="4"/>
      <c r="J81" s="4"/>
      <c r="Q81" s="4"/>
    </row>
    <row r="82" ht="15.75" customHeight="1">
      <c r="H82" s="4"/>
      <c r="I82" s="4"/>
      <c r="J82" s="4"/>
      <c r="Q82" s="4"/>
    </row>
    <row r="83" ht="15.75" customHeight="1">
      <c r="H83" s="4"/>
      <c r="I83" s="4"/>
      <c r="J83" s="4"/>
      <c r="Q83" s="4"/>
    </row>
    <row r="84" ht="15.75" customHeight="1">
      <c r="H84" s="4"/>
      <c r="I84" s="4"/>
      <c r="J84" s="4"/>
      <c r="Q84" s="4"/>
    </row>
    <row r="85" ht="15.75" customHeight="1">
      <c r="H85" s="4"/>
      <c r="I85" s="4"/>
      <c r="J85" s="4"/>
      <c r="Q85" s="4"/>
    </row>
    <row r="86" ht="15.75" customHeight="1">
      <c r="H86" s="4"/>
      <c r="I86" s="4"/>
      <c r="J86" s="4"/>
      <c r="Q86" s="4"/>
    </row>
    <row r="87" ht="15.75" customHeight="1">
      <c r="H87" s="4"/>
      <c r="I87" s="4"/>
      <c r="J87" s="4"/>
      <c r="Q87" s="4"/>
    </row>
    <row r="88" ht="15.75" customHeight="1">
      <c r="H88" s="4"/>
      <c r="I88" s="4"/>
      <c r="J88" s="4"/>
      <c r="Q88" s="4"/>
    </row>
    <row r="89" ht="15.75" customHeight="1">
      <c r="H89" s="4"/>
      <c r="I89" s="4"/>
      <c r="J89" s="4"/>
      <c r="Q89" s="4"/>
    </row>
    <row r="90" ht="15.75" customHeight="1">
      <c r="H90" s="4"/>
      <c r="I90" s="4"/>
      <c r="J90" s="4"/>
      <c r="Q90" s="4"/>
    </row>
    <row r="91" ht="15.75" customHeight="1">
      <c r="H91" s="4"/>
      <c r="I91" s="4"/>
      <c r="J91" s="4"/>
      <c r="Q91" s="4"/>
    </row>
    <row r="92" ht="15.75" customHeight="1">
      <c r="H92" s="4"/>
      <c r="I92" s="4"/>
      <c r="J92" s="4"/>
      <c r="Q92" s="4"/>
    </row>
    <row r="93" ht="15.75" customHeight="1">
      <c r="H93" s="4"/>
      <c r="I93" s="4"/>
      <c r="J93" s="4"/>
      <c r="Q93" s="4"/>
    </row>
    <row r="94" ht="15.75" customHeight="1">
      <c r="H94" s="4"/>
      <c r="I94" s="4"/>
      <c r="J94" s="4"/>
      <c r="Q94" s="4"/>
    </row>
    <row r="95" ht="15.75" customHeight="1">
      <c r="H95" s="4"/>
      <c r="I95" s="4"/>
      <c r="J95" s="4"/>
      <c r="Q95" s="4"/>
    </row>
    <row r="96" ht="15.75" customHeight="1">
      <c r="H96" s="4"/>
      <c r="I96" s="4"/>
      <c r="J96" s="4"/>
      <c r="Q96" s="4"/>
    </row>
    <row r="97" ht="15.75" customHeight="1">
      <c r="H97" s="4"/>
      <c r="I97" s="4"/>
      <c r="J97" s="4"/>
      <c r="Q97" s="4"/>
    </row>
    <row r="98" ht="15.75" customHeight="1">
      <c r="H98" s="4"/>
      <c r="I98" s="4"/>
      <c r="J98" s="4"/>
      <c r="Q98" s="4"/>
    </row>
    <row r="99" ht="15.75" customHeight="1">
      <c r="H99" s="4"/>
      <c r="I99" s="4"/>
      <c r="J99" s="4"/>
      <c r="Q99" s="4"/>
    </row>
    <row r="100" ht="15.75" customHeight="1">
      <c r="H100" s="4"/>
      <c r="I100" s="4"/>
      <c r="J100" s="4"/>
      <c r="Q100" s="4"/>
    </row>
    <row r="101" ht="15.75" customHeight="1">
      <c r="H101" s="4"/>
      <c r="I101" s="4"/>
      <c r="J101" s="4"/>
      <c r="Q101" s="4"/>
    </row>
    <row r="102" ht="15.75" customHeight="1">
      <c r="H102" s="4"/>
      <c r="I102" s="4"/>
      <c r="J102" s="4"/>
      <c r="Q102" s="4"/>
    </row>
    <row r="103" ht="15.75" customHeight="1">
      <c r="H103" s="4"/>
      <c r="I103" s="4"/>
      <c r="J103" s="4"/>
      <c r="Q103" s="4"/>
    </row>
    <row r="104" ht="15.75" customHeight="1">
      <c r="H104" s="4"/>
      <c r="I104" s="4"/>
      <c r="J104" s="4"/>
      <c r="Q104" s="4"/>
    </row>
    <row r="105" ht="15.75" customHeight="1">
      <c r="H105" s="4"/>
      <c r="I105" s="4"/>
      <c r="J105" s="4"/>
      <c r="Q105" s="4"/>
    </row>
    <row r="106" ht="15.75" customHeight="1">
      <c r="H106" s="4"/>
      <c r="I106" s="4"/>
      <c r="J106" s="4"/>
      <c r="Q106" s="4"/>
    </row>
    <row r="107" ht="15.75" customHeight="1">
      <c r="H107" s="4"/>
      <c r="I107" s="4"/>
      <c r="J107" s="4"/>
      <c r="Q107" s="4"/>
    </row>
    <row r="108" ht="15.75" customHeight="1">
      <c r="H108" s="4"/>
      <c r="I108" s="4"/>
      <c r="J108" s="4"/>
      <c r="Q108" s="4"/>
    </row>
    <row r="109" ht="15.75" customHeight="1">
      <c r="H109" s="4"/>
      <c r="I109" s="4"/>
      <c r="J109" s="4"/>
      <c r="Q109" s="4"/>
    </row>
    <row r="110" ht="15.75" customHeight="1">
      <c r="H110" s="4"/>
      <c r="I110" s="4"/>
      <c r="J110" s="4"/>
      <c r="Q110" s="4"/>
    </row>
    <row r="111" ht="15.75" customHeight="1">
      <c r="H111" s="4"/>
      <c r="I111" s="4"/>
      <c r="J111" s="4"/>
      <c r="Q111" s="4"/>
    </row>
    <row r="112" ht="15.75" customHeight="1">
      <c r="H112" s="4"/>
      <c r="I112" s="4"/>
      <c r="J112" s="4"/>
      <c r="Q112" s="4"/>
    </row>
    <row r="113" ht="15.75" customHeight="1">
      <c r="H113" s="4"/>
      <c r="I113" s="4"/>
      <c r="J113" s="4"/>
      <c r="Q113" s="4"/>
    </row>
    <row r="114" ht="15.75" customHeight="1">
      <c r="H114" s="4"/>
      <c r="I114" s="4"/>
      <c r="J114" s="4"/>
      <c r="Q114" s="4"/>
    </row>
    <row r="115" ht="15.75" customHeight="1">
      <c r="H115" s="4"/>
      <c r="I115" s="4"/>
      <c r="J115" s="4"/>
      <c r="Q115" s="4"/>
    </row>
    <row r="116" ht="15.75" customHeight="1">
      <c r="H116" s="4"/>
      <c r="I116" s="4"/>
      <c r="J116" s="4"/>
      <c r="Q116" s="4"/>
    </row>
    <row r="117" ht="15.75" customHeight="1">
      <c r="H117" s="4"/>
      <c r="I117" s="4"/>
      <c r="J117" s="4"/>
      <c r="Q117" s="4"/>
    </row>
    <row r="118" ht="15.75" customHeight="1">
      <c r="H118" s="4"/>
      <c r="I118" s="4"/>
      <c r="J118" s="4"/>
      <c r="Q118" s="4"/>
    </row>
    <row r="119" ht="15.75" customHeight="1">
      <c r="H119" s="4"/>
      <c r="I119" s="4"/>
      <c r="J119" s="4"/>
      <c r="Q119" s="4"/>
    </row>
    <row r="120" ht="15.75" customHeight="1">
      <c r="H120" s="4"/>
      <c r="I120" s="4"/>
      <c r="J120" s="4"/>
      <c r="Q120" s="4"/>
    </row>
    <row r="121" ht="15.75" customHeight="1">
      <c r="H121" s="4"/>
      <c r="I121" s="4"/>
      <c r="J121" s="4"/>
      <c r="Q121" s="4"/>
    </row>
    <row r="122" ht="15.75" customHeight="1">
      <c r="H122" s="4"/>
      <c r="I122" s="4"/>
      <c r="J122" s="4"/>
      <c r="Q122" s="4"/>
    </row>
    <row r="123" ht="15.75" customHeight="1">
      <c r="H123" s="4"/>
      <c r="I123" s="4"/>
      <c r="J123" s="4"/>
      <c r="Q123" s="4"/>
    </row>
    <row r="124" ht="15.75" customHeight="1">
      <c r="H124" s="4"/>
      <c r="I124" s="4"/>
      <c r="J124" s="4"/>
      <c r="Q124" s="4"/>
    </row>
    <row r="125" ht="15.75" customHeight="1">
      <c r="H125" s="4"/>
      <c r="I125" s="4"/>
      <c r="J125" s="4"/>
      <c r="Q125" s="4"/>
    </row>
    <row r="126" ht="15.75" customHeight="1">
      <c r="H126" s="4"/>
      <c r="I126" s="4"/>
      <c r="J126" s="4"/>
      <c r="Q126" s="4"/>
    </row>
    <row r="127" ht="15.75" customHeight="1">
      <c r="H127" s="4"/>
      <c r="I127" s="4"/>
      <c r="J127" s="4"/>
      <c r="Q127" s="4"/>
    </row>
    <row r="128" ht="15.75" customHeight="1">
      <c r="H128" s="4"/>
      <c r="I128" s="4"/>
      <c r="J128" s="4"/>
      <c r="Q128" s="4"/>
    </row>
    <row r="129" ht="15.75" customHeight="1">
      <c r="H129" s="4"/>
      <c r="I129" s="4"/>
      <c r="J129" s="4"/>
      <c r="Q129" s="4"/>
    </row>
    <row r="130" ht="15.75" customHeight="1">
      <c r="H130" s="4"/>
      <c r="I130" s="4"/>
      <c r="J130" s="4"/>
      <c r="Q130" s="4"/>
    </row>
    <row r="131" ht="15.75" customHeight="1">
      <c r="H131" s="4"/>
      <c r="I131" s="4"/>
      <c r="J131" s="4"/>
      <c r="Q131" s="4"/>
    </row>
    <row r="132" ht="15.75" customHeight="1">
      <c r="H132" s="4"/>
      <c r="I132" s="4"/>
      <c r="J132" s="4"/>
      <c r="Q132" s="4"/>
    </row>
    <row r="133" ht="15.75" customHeight="1">
      <c r="H133" s="4"/>
      <c r="I133" s="4"/>
      <c r="J133" s="4"/>
      <c r="Q133" s="4"/>
    </row>
    <row r="134" ht="15.75" customHeight="1">
      <c r="H134" s="4"/>
      <c r="I134" s="4"/>
      <c r="J134" s="4"/>
      <c r="Q134" s="4"/>
    </row>
    <row r="135" ht="15.75" customHeight="1">
      <c r="H135" s="4"/>
      <c r="I135" s="4"/>
      <c r="J135" s="4"/>
      <c r="Q135" s="4"/>
    </row>
    <row r="136" ht="15.75" customHeight="1">
      <c r="H136" s="4"/>
      <c r="I136" s="4"/>
      <c r="J136" s="4"/>
      <c r="Q136" s="4"/>
    </row>
    <row r="137" ht="15.75" customHeight="1">
      <c r="H137" s="4"/>
      <c r="I137" s="4"/>
      <c r="J137" s="4"/>
      <c r="Q137" s="4"/>
    </row>
    <row r="138" ht="15.75" customHeight="1">
      <c r="H138" s="4"/>
      <c r="I138" s="4"/>
      <c r="J138" s="4"/>
      <c r="Q138" s="4"/>
    </row>
    <row r="139" ht="15.75" customHeight="1">
      <c r="H139" s="4"/>
      <c r="I139" s="4"/>
      <c r="J139" s="4"/>
      <c r="Q139" s="4"/>
    </row>
    <row r="140" ht="15.75" customHeight="1">
      <c r="H140" s="4"/>
      <c r="I140" s="4"/>
      <c r="J140" s="4"/>
      <c r="Q140" s="4"/>
    </row>
    <row r="141" ht="15.75" customHeight="1">
      <c r="H141" s="4"/>
      <c r="I141" s="4"/>
      <c r="J141" s="4"/>
      <c r="Q141" s="4"/>
    </row>
    <row r="142" ht="15.75" customHeight="1">
      <c r="H142" s="4"/>
      <c r="I142" s="4"/>
      <c r="J142" s="4"/>
      <c r="Q142" s="4"/>
    </row>
    <row r="143" ht="15.75" customHeight="1">
      <c r="H143" s="4"/>
      <c r="I143" s="4"/>
      <c r="J143" s="4"/>
      <c r="Q143" s="4"/>
    </row>
    <row r="144" ht="15.75" customHeight="1">
      <c r="H144" s="4"/>
      <c r="I144" s="4"/>
      <c r="J144" s="4"/>
      <c r="Q144" s="4"/>
    </row>
    <row r="145" ht="15.75" customHeight="1">
      <c r="H145" s="4"/>
      <c r="I145" s="4"/>
      <c r="J145" s="4"/>
      <c r="Q145" s="4"/>
    </row>
    <row r="146" ht="15.75" customHeight="1">
      <c r="H146" s="4"/>
      <c r="I146" s="4"/>
      <c r="J146" s="4"/>
      <c r="Q146" s="4"/>
    </row>
    <row r="147" ht="15.75" customHeight="1">
      <c r="H147" s="4"/>
      <c r="I147" s="4"/>
      <c r="J147" s="4"/>
      <c r="Q147" s="4"/>
    </row>
    <row r="148" ht="15.75" customHeight="1">
      <c r="H148" s="4"/>
      <c r="I148" s="4"/>
      <c r="J148" s="4"/>
      <c r="Q148" s="4"/>
    </row>
    <row r="149" ht="15.75" customHeight="1">
      <c r="H149" s="4"/>
      <c r="I149" s="4"/>
      <c r="J149" s="4"/>
      <c r="Q149" s="4"/>
    </row>
    <row r="150" ht="15.75" customHeight="1">
      <c r="H150" s="4"/>
      <c r="I150" s="4"/>
      <c r="J150" s="4"/>
      <c r="Q150" s="4"/>
    </row>
    <row r="151" ht="15.75" customHeight="1">
      <c r="H151" s="4"/>
      <c r="I151" s="4"/>
      <c r="J151" s="4"/>
      <c r="Q151" s="4"/>
    </row>
    <row r="152" ht="15.75" customHeight="1">
      <c r="H152" s="4"/>
      <c r="I152" s="4"/>
      <c r="J152" s="4"/>
      <c r="Q152" s="4"/>
    </row>
    <row r="153" ht="15.75" customHeight="1">
      <c r="H153" s="4"/>
      <c r="I153" s="4"/>
      <c r="J153" s="4"/>
      <c r="Q153" s="4"/>
    </row>
    <row r="154" ht="15.75" customHeight="1">
      <c r="H154" s="4"/>
      <c r="I154" s="4"/>
      <c r="J154" s="4"/>
      <c r="Q154" s="4"/>
    </row>
    <row r="155" ht="15.75" customHeight="1">
      <c r="H155" s="4"/>
      <c r="I155" s="4"/>
      <c r="J155" s="4"/>
      <c r="Q155" s="4"/>
    </row>
    <row r="156" ht="15.75" customHeight="1">
      <c r="H156" s="4"/>
      <c r="I156" s="4"/>
      <c r="J156" s="4"/>
      <c r="Q156" s="4"/>
    </row>
    <row r="157" ht="15.75" customHeight="1">
      <c r="H157" s="4"/>
      <c r="I157" s="4"/>
      <c r="J157" s="4"/>
      <c r="Q157" s="4"/>
    </row>
    <row r="158" ht="15.75" customHeight="1">
      <c r="H158" s="4"/>
      <c r="I158" s="4"/>
      <c r="J158" s="4"/>
      <c r="Q158" s="4"/>
    </row>
    <row r="159" ht="15.75" customHeight="1">
      <c r="H159" s="4"/>
      <c r="I159" s="4"/>
      <c r="J159" s="4"/>
      <c r="Q159" s="4"/>
    </row>
    <row r="160" ht="15.75" customHeight="1">
      <c r="H160" s="4"/>
      <c r="I160" s="4"/>
      <c r="J160" s="4"/>
      <c r="Q160" s="4"/>
    </row>
    <row r="161" ht="15.75" customHeight="1">
      <c r="H161" s="4"/>
      <c r="I161" s="4"/>
      <c r="J161" s="4"/>
      <c r="Q161" s="4"/>
    </row>
    <row r="162" ht="15.75" customHeight="1">
      <c r="H162" s="4"/>
      <c r="I162" s="4"/>
      <c r="J162" s="4"/>
      <c r="Q162" s="4"/>
    </row>
    <row r="163" ht="15.75" customHeight="1">
      <c r="H163" s="4"/>
      <c r="I163" s="4"/>
      <c r="J163" s="4"/>
      <c r="Q163" s="4"/>
    </row>
    <row r="164" ht="15.75" customHeight="1">
      <c r="H164" s="4"/>
      <c r="I164" s="4"/>
      <c r="J164" s="4"/>
      <c r="Q164" s="4"/>
    </row>
    <row r="165" ht="15.75" customHeight="1">
      <c r="H165" s="4"/>
      <c r="I165" s="4"/>
      <c r="J165" s="4"/>
      <c r="Q165" s="4"/>
    </row>
    <row r="166" ht="15.75" customHeight="1">
      <c r="H166" s="4"/>
      <c r="I166" s="4"/>
      <c r="J166" s="4"/>
      <c r="Q166" s="4"/>
    </row>
    <row r="167" ht="15.75" customHeight="1">
      <c r="H167" s="4"/>
      <c r="I167" s="4"/>
      <c r="J167" s="4"/>
      <c r="Q167" s="4"/>
    </row>
    <row r="168" ht="15.75" customHeight="1">
      <c r="H168" s="4"/>
      <c r="I168" s="4"/>
      <c r="J168" s="4"/>
      <c r="Q168" s="4"/>
    </row>
    <row r="169" ht="15.75" customHeight="1">
      <c r="H169" s="4"/>
      <c r="I169" s="4"/>
      <c r="J169" s="4"/>
      <c r="Q169" s="4"/>
    </row>
    <row r="170" ht="15.75" customHeight="1">
      <c r="H170" s="4"/>
      <c r="I170" s="4"/>
      <c r="J170" s="4"/>
      <c r="Q170" s="4"/>
    </row>
    <row r="171" ht="15.75" customHeight="1">
      <c r="H171" s="4"/>
      <c r="I171" s="4"/>
      <c r="J171" s="4"/>
      <c r="Q171" s="4"/>
    </row>
    <row r="172" ht="15.75" customHeight="1">
      <c r="H172" s="4"/>
      <c r="I172" s="4"/>
      <c r="J172" s="4"/>
      <c r="Q172" s="4"/>
    </row>
    <row r="173" ht="15.75" customHeight="1">
      <c r="H173" s="4"/>
      <c r="I173" s="4"/>
      <c r="J173" s="4"/>
      <c r="Q173" s="4"/>
    </row>
    <row r="174" ht="15.75" customHeight="1">
      <c r="H174" s="4"/>
      <c r="I174" s="4"/>
      <c r="J174" s="4"/>
      <c r="Q174" s="4"/>
    </row>
    <row r="175" ht="15.75" customHeight="1">
      <c r="H175" s="4"/>
      <c r="I175" s="4"/>
      <c r="J175" s="4"/>
      <c r="Q175" s="4"/>
    </row>
    <row r="176" ht="15.75" customHeight="1">
      <c r="H176" s="4"/>
      <c r="I176" s="4"/>
      <c r="J176" s="4"/>
      <c r="Q176" s="4"/>
    </row>
    <row r="177" ht="15.75" customHeight="1">
      <c r="H177" s="4"/>
      <c r="I177" s="4"/>
      <c r="J177" s="4"/>
      <c r="Q177" s="4"/>
    </row>
    <row r="178" ht="15.75" customHeight="1">
      <c r="H178" s="4"/>
      <c r="I178" s="4"/>
      <c r="J178" s="4"/>
      <c r="Q178" s="4"/>
    </row>
    <row r="179" ht="15.75" customHeight="1">
      <c r="H179" s="4"/>
      <c r="I179" s="4"/>
      <c r="J179" s="4"/>
      <c r="Q179" s="4"/>
    </row>
    <row r="180" ht="15.75" customHeight="1">
      <c r="H180" s="4"/>
      <c r="I180" s="4"/>
      <c r="J180" s="4"/>
      <c r="Q180" s="4"/>
    </row>
    <row r="181" ht="15.75" customHeight="1">
      <c r="H181" s="4"/>
      <c r="I181" s="4"/>
      <c r="J181" s="4"/>
      <c r="Q181" s="4"/>
    </row>
    <row r="182" ht="15.75" customHeight="1">
      <c r="H182" s="4"/>
      <c r="I182" s="4"/>
      <c r="J182" s="4"/>
      <c r="Q182" s="4"/>
    </row>
    <row r="183" ht="15.75" customHeight="1">
      <c r="H183" s="4"/>
      <c r="I183" s="4"/>
      <c r="J183" s="4"/>
      <c r="Q183" s="4"/>
    </row>
    <row r="184" ht="15.75" customHeight="1">
      <c r="H184" s="4"/>
      <c r="I184" s="4"/>
      <c r="J184" s="4"/>
      <c r="Q184" s="4"/>
    </row>
    <row r="185" ht="15.75" customHeight="1">
      <c r="H185" s="4"/>
      <c r="I185" s="4"/>
      <c r="J185" s="4"/>
      <c r="Q185" s="4"/>
    </row>
    <row r="186" ht="15.75" customHeight="1">
      <c r="H186" s="4"/>
      <c r="I186" s="4"/>
      <c r="J186" s="4"/>
      <c r="Q186" s="4"/>
    </row>
    <row r="187" ht="15.75" customHeight="1">
      <c r="H187" s="4"/>
      <c r="I187" s="4"/>
      <c r="J187" s="4"/>
      <c r="Q187" s="4"/>
    </row>
    <row r="188" ht="15.75" customHeight="1">
      <c r="H188" s="4"/>
      <c r="I188" s="4"/>
      <c r="J188" s="4"/>
      <c r="Q188" s="4"/>
    </row>
    <row r="189" ht="15.75" customHeight="1">
      <c r="H189" s="4"/>
      <c r="I189" s="4"/>
      <c r="J189" s="4"/>
      <c r="Q189" s="4"/>
    </row>
    <row r="190" ht="15.75" customHeight="1">
      <c r="H190" s="4"/>
      <c r="I190" s="4"/>
      <c r="J190" s="4"/>
      <c r="Q190" s="4"/>
    </row>
    <row r="191" ht="15.75" customHeight="1">
      <c r="H191" s="4"/>
      <c r="I191" s="4"/>
      <c r="J191" s="4"/>
      <c r="Q191" s="4"/>
    </row>
    <row r="192" ht="15.75" customHeight="1">
      <c r="H192" s="4"/>
      <c r="I192" s="4"/>
      <c r="J192" s="4"/>
      <c r="Q192" s="4"/>
    </row>
    <row r="193" ht="15.75" customHeight="1">
      <c r="H193" s="4"/>
      <c r="I193" s="4"/>
      <c r="J193" s="4"/>
      <c r="Q193" s="4"/>
    </row>
    <row r="194" ht="15.75" customHeight="1">
      <c r="H194" s="4"/>
      <c r="I194" s="4"/>
      <c r="J194" s="4"/>
      <c r="Q194" s="4"/>
    </row>
    <row r="195" ht="15.75" customHeight="1">
      <c r="H195" s="4"/>
      <c r="I195" s="4"/>
      <c r="J195" s="4"/>
      <c r="Q195" s="4"/>
    </row>
    <row r="196" ht="15.75" customHeight="1">
      <c r="H196" s="4"/>
      <c r="I196" s="4"/>
      <c r="J196" s="4"/>
      <c r="Q196" s="4"/>
    </row>
    <row r="197" ht="15.75" customHeight="1">
      <c r="H197" s="4"/>
      <c r="I197" s="4"/>
      <c r="J197" s="4"/>
      <c r="Q197" s="4"/>
    </row>
    <row r="198" ht="15.75" customHeight="1">
      <c r="H198" s="4"/>
      <c r="I198" s="4"/>
      <c r="J198" s="4"/>
      <c r="Q198" s="4"/>
    </row>
    <row r="199" ht="15.75" customHeight="1">
      <c r="H199" s="4"/>
      <c r="I199" s="4"/>
      <c r="J199" s="4"/>
      <c r="Q199" s="4"/>
    </row>
    <row r="200" ht="15.75" customHeight="1">
      <c r="H200" s="4"/>
      <c r="I200" s="4"/>
      <c r="J200" s="4"/>
      <c r="Q200" s="4"/>
    </row>
    <row r="201" ht="15.75" customHeight="1">
      <c r="H201" s="4"/>
      <c r="I201" s="4"/>
      <c r="J201" s="4"/>
      <c r="Q201" s="4"/>
    </row>
    <row r="202" ht="15.75" customHeight="1">
      <c r="H202" s="4"/>
      <c r="I202" s="4"/>
      <c r="J202" s="4"/>
      <c r="Q202" s="4"/>
    </row>
    <row r="203" ht="15.75" customHeight="1">
      <c r="H203" s="4"/>
      <c r="I203" s="4"/>
      <c r="J203" s="4"/>
      <c r="Q203" s="4"/>
    </row>
    <row r="204" ht="15.75" customHeight="1">
      <c r="H204" s="4"/>
      <c r="I204" s="4"/>
      <c r="J204" s="4"/>
      <c r="Q204" s="4"/>
    </row>
    <row r="205" ht="15.75" customHeight="1">
      <c r="H205" s="4"/>
      <c r="I205" s="4"/>
      <c r="J205" s="4"/>
      <c r="Q205" s="4"/>
    </row>
    <row r="206" ht="15.75" customHeight="1">
      <c r="H206" s="4"/>
      <c r="I206" s="4"/>
      <c r="J206" s="4"/>
      <c r="Q206" s="4"/>
    </row>
    <row r="207" ht="15.75" customHeight="1">
      <c r="H207" s="4"/>
      <c r="I207" s="4"/>
      <c r="J207" s="4"/>
      <c r="Q207" s="4"/>
    </row>
    <row r="208" ht="15.75" customHeight="1">
      <c r="H208" s="4"/>
      <c r="I208" s="4"/>
      <c r="J208" s="4"/>
      <c r="Q208" s="4"/>
    </row>
    <row r="209" ht="15.75" customHeight="1">
      <c r="H209" s="4"/>
      <c r="I209" s="4"/>
      <c r="J209" s="4"/>
      <c r="Q209" s="4"/>
    </row>
    <row r="210" ht="15.75" customHeight="1">
      <c r="H210" s="4"/>
      <c r="I210" s="4"/>
      <c r="J210" s="4"/>
      <c r="Q210" s="4"/>
    </row>
    <row r="211" ht="15.75" customHeight="1">
      <c r="H211" s="4"/>
      <c r="I211" s="4"/>
      <c r="J211" s="4"/>
      <c r="Q211" s="4"/>
    </row>
    <row r="212" ht="15.75" customHeight="1">
      <c r="H212" s="4"/>
      <c r="I212" s="4"/>
      <c r="J212" s="4"/>
      <c r="Q212" s="4"/>
    </row>
    <row r="213" ht="15.75" customHeight="1">
      <c r="H213" s="4"/>
      <c r="I213" s="4"/>
      <c r="J213" s="4"/>
      <c r="Q213" s="4"/>
    </row>
    <row r="214" ht="15.75" customHeight="1">
      <c r="H214" s="4"/>
      <c r="I214" s="4"/>
      <c r="J214" s="4"/>
      <c r="Q214" s="4"/>
    </row>
    <row r="215" ht="15.75" customHeight="1">
      <c r="H215" s="4"/>
      <c r="I215" s="4"/>
      <c r="J215" s="4"/>
      <c r="Q215" s="4"/>
    </row>
    <row r="216" ht="15.75" customHeight="1">
      <c r="H216" s="4"/>
      <c r="I216" s="4"/>
      <c r="J216" s="4"/>
      <c r="Q216" s="4"/>
    </row>
    <row r="217" ht="15.75" customHeight="1">
      <c r="H217" s="4"/>
      <c r="I217" s="4"/>
      <c r="J217" s="4"/>
      <c r="Q217" s="4"/>
    </row>
    <row r="218" ht="15.75" customHeight="1">
      <c r="H218" s="4"/>
      <c r="I218" s="4"/>
      <c r="J218" s="4"/>
      <c r="Q218" s="4"/>
    </row>
    <row r="219" ht="15.75" customHeight="1">
      <c r="H219" s="4"/>
      <c r="I219" s="4"/>
      <c r="J219" s="4"/>
      <c r="Q219" s="4"/>
    </row>
    <row r="220" ht="15.75" customHeight="1">
      <c r="H220" s="4"/>
      <c r="I220" s="4"/>
      <c r="J220" s="4"/>
      <c r="Q220" s="4"/>
    </row>
    <row r="221" ht="15.75" customHeight="1">
      <c r="H221" s="4"/>
      <c r="I221" s="4"/>
      <c r="J221" s="4"/>
      <c r="Q221" s="4"/>
    </row>
    <row r="222" ht="15.75" customHeight="1">
      <c r="H222" s="4"/>
      <c r="I222" s="4"/>
      <c r="J222" s="4"/>
      <c r="Q222" s="4"/>
    </row>
    <row r="223" ht="15.75" customHeight="1">
      <c r="H223" s="4"/>
      <c r="I223" s="4"/>
      <c r="J223" s="4"/>
      <c r="Q223" s="4"/>
    </row>
    <row r="224" ht="15.75" customHeight="1">
      <c r="H224" s="4"/>
      <c r="I224" s="4"/>
      <c r="J224" s="4"/>
      <c r="Q224" s="4"/>
    </row>
    <row r="225" ht="15.75" customHeight="1">
      <c r="H225" s="4"/>
      <c r="I225" s="4"/>
      <c r="J225" s="4"/>
      <c r="Q225" s="4"/>
    </row>
    <row r="226" ht="15.75" customHeight="1">
      <c r="H226" s="4"/>
      <c r="I226" s="4"/>
      <c r="J226" s="4"/>
      <c r="Q226" s="4"/>
    </row>
    <row r="227" ht="15.75" customHeight="1">
      <c r="H227" s="4"/>
      <c r="I227" s="4"/>
      <c r="J227" s="4"/>
      <c r="Q227" s="4"/>
    </row>
    <row r="228" ht="15.75" customHeight="1">
      <c r="H228" s="4"/>
      <c r="I228" s="4"/>
      <c r="J228" s="4"/>
      <c r="Q228" s="4"/>
    </row>
    <row r="229" ht="15.75" customHeight="1">
      <c r="H229" s="4"/>
      <c r="I229" s="4"/>
      <c r="J229" s="4"/>
      <c r="Q229" s="4"/>
    </row>
    <row r="230" ht="15.75" customHeight="1">
      <c r="H230" s="4"/>
      <c r="I230" s="4"/>
      <c r="J230" s="4"/>
      <c r="Q230" s="4"/>
    </row>
    <row r="231" ht="15.75" customHeight="1">
      <c r="H231" s="4"/>
      <c r="I231" s="4"/>
      <c r="J231" s="4"/>
      <c r="Q231" s="4"/>
    </row>
    <row r="232" ht="15.75" customHeight="1">
      <c r="H232" s="4"/>
      <c r="I232" s="4"/>
      <c r="J232" s="4"/>
      <c r="Q232" s="4"/>
    </row>
    <row r="233" ht="15.75" customHeight="1">
      <c r="H233" s="4"/>
      <c r="I233" s="4"/>
      <c r="J233" s="4"/>
      <c r="Q233" s="4"/>
    </row>
    <row r="234" ht="15.75" customHeight="1">
      <c r="H234" s="4"/>
      <c r="I234" s="4"/>
      <c r="J234" s="4"/>
      <c r="Q234" s="4"/>
    </row>
    <row r="235" ht="15.75" customHeight="1">
      <c r="H235" s="4"/>
      <c r="I235" s="4"/>
      <c r="J235" s="4"/>
      <c r="Q235" s="4"/>
    </row>
    <row r="236" ht="15.75" customHeight="1">
      <c r="H236" s="4"/>
      <c r="I236" s="4"/>
      <c r="J236" s="4"/>
      <c r="Q236" s="4"/>
    </row>
    <row r="237" ht="15.75" customHeight="1">
      <c r="H237" s="4"/>
      <c r="I237" s="4"/>
      <c r="J237" s="4"/>
      <c r="Q237" s="4"/>
    </row>
    <row r="238" ht="15.75" customHeight="1">
      <c r="H238" s="4"/>
      <c r="I238" s="4"/>
      <c r="J238" s="4"/>
      <c r="Q238" s="4"/>
    </row>
    <row r="239" ht="15.75" customHeight="1">
      <c r="H239" s="4"/>
      <c r="I239" s="4"/>
      <c r="J239" s="4"/>
      <c r="Q239" s="4"/>
    </row>
    <row r="240" ht="15.75" customHeight="1">
      <c r="H240" s="4"/>
      <c r="I240" s="4"/>
      <c r="J240" s="4"/>
      <c r="Q240" s="4"/>
    </row>
    <row r="241" ht="15.75" customHeight="1">
      <c r="H241" s="4"/>
      <c r="I241" s="4"/>
      <c r="J241" s="4"/>
      <c r="Q241" s="4"/>
    </row>
    <row r="242" ht="15.75" customHeight="1">
      <c r="H242" s="4"/>
      <c r="I242" s="4"/>
      <c r="J242" s="4"/>
      <c r="Q242" s="4"/>
    </row>
    <row r="243" ht="15.75" customHeight="1">
      <c r="H243" s="4"/>
      <c r="I243" s="4"/>
      <c r="J243" s="4"/>
      <c r="Q243" s="4"/>
    </row>
    <row r="244" ht="15.75" customHeight="1">
      <c r="H244" s="4"/>
      <c r="I244" s="4"/>
      <c r="J244" s="4"/>
      <c r="Q244" s="4"/>
    </row>
    <row r="245" ht="15.75" customHeight="1">
      <c r="H245" s="4"/>
      <c r="I245" s="4"/>
      <c r="J245" s="4"/>
      <c r="Q245" s="4"/>
    </row>
    <row r="246" ht="15.75" customHeight="1">
      <c r="H246" s="4"/>
      <c r="I246" s="4"/>
      <c r="J246" s="4"/>
      <c r="Q246" s="4"/>
    </row>
    <row r="247" ht="15.75" customHeight="1">
      <c r="H247" s="4"/>
      <c r="I247" s="4"/>
      <c r="J247" s="4"/>
      <c r="Q247" s="4"/>
    </row>
    <row r="248" ht="15.75" customHeight="1">
      <c r="H248" s="4"/>
      <c r="I248" s="4"/>
      <c r="J248" s="4"/>
      <c r="Q248" s="4"/>
    </row>
    <row r="249" ht="15.75" customHeight="1">
      <c r="H249" s="4"/>
      <c r="I249" s="4"/>
      <c r="J249" s="4"/>
      <c r="Q249" s="4"/>
    </row>
    <row r="250" ht="15.75" customHeight="1">
      <c r="H250" s="4"/>
      <c r="I250" s="4"/>
      <c r="J250" s="4"/>
      <c r="Q250" s="4"/>
    </row>
    <row r="251" ht="15.75" customHeight="1">
      <c r="H251" s="4"/>
      <c r="I251" s="4"/>
      <c r="J251" s="4"/>
      <c r="Q251" s="4"/>
    </row>
    <row r="252" ht="15.75" customHeight="1">
      <c r="H252" s="4"/>
      <c r="I252" s="4"/>
      <c r="J252" s="4"/>
      <c r="Q252" s="4"/>
    </row>
    <row r="253" ht="15.75" customHeight="1">
      <c r="H253" s="4"/>
      <c r="I253" s="4"/>
      <c r="J253" s="4"/>
      <c r="Q253" s="4"/>
    </row>
    <row r="254" ht="15.75" customHeight="1">
      <c r="H254" s="4"/>
      <c r="I254" s="4"/>
      <c r="J254" s="4"/>
      <c r="Q254" s="4"/>
    </row>
    <row r="255" ht="15.75" customHeight="1">
      <c r="H255" s="4"/>
      <c r="I255" s="4"/>
      <c r="J255" s="4"/>
      <c r="Q255" s="4"/>
    </row>
    <row r="256" ht="15.75" customHeight="1">
      <c r="H256" s="4"/>
      <c r="I256" s="4"/>
      <c r="J256" s="4"/>
      <c r="Q256" s="4"/>
    </row>
    <row r="257" ht="15.75" customHeight="1">
      <c r="H257" s="4"/>
      <c r="I257" s="4"/>
      <c r="J257" s="4"/>
      <c r="Q257" s="4"/>
    </row>
    <row r="258" ht="15.75" customHeight="1">
      <c r="H258" s="4"/>
      <c r="I258" s="4"/>
      <c r="J258" s="4"/>
      <c r="Q258" s="4"/>
    </row>
    <row r="259" ht="15.75" customHeight="1">
      <c r="H259" s="4"/>
      <c r="I259" s="4"/>
      <c r="J259" s="4"/>
      <c r="Q259" s="4"/>
    </row>
    <row r="260" ht="15.75" customHeight="1">
      <c r="H260" s="4"/>
      <c r="I260" s="4"/>
      <c r="J260" s="4"/>
      <c r="Q260" s="4"/>
    </row>
    <row r="261" ht="15.75" customHeight="1">
      <c r="H261" s="4"/>
      <c r="I261" s="4"/>
      <c r="J261" s="4"/>
      <c r="Q261" s="4"/>
    </row>
    <row r="262" ht="15.75" customHeight="1">
      <c r="H262" s="4"/>
      <c r="I262" s="4"/>
      <c r="J262" s="4"/>
      <c r="Q262" s="4"/>
    </row>
    <row r="263" ht="15.75" customHeight="1">
      <c r="H263" s="4"/>
      <c r="I263" s="4"/>
      <c r="J263" s="4"/>
      <c r="Q263" s="4"/>
    </row>
    <row r="264" ht="15.75" customHeight="1">
      <c r="H264" s="4"/>
      <c r="I264" s="4"/>
      <c r="J264" s="4"/>
      <c r="Q264" s="4"/>
    </row>
    <row r="265" ht="15.75" customHeight="1">
      <c r="H265" s="4"/>
      <c r="I265" s="4"/>
      <c r="J265" s="4"/>
      <c r="Q265" s="4"/>
    </row>
    <row r="266" ht="15.75" customHeight="1">
      <c r="H266" s="4"/>
      <c r="I266" s="4"/>
      <c r="J266" s="4"/>
      <c r="Q266" s="4"/>
    </row>
    <row r="267" ht="15.75" customHeight="1">
      <c r="H267" s="4"/>
      <c r="I267" s="4"/>
      <c r="J267" s="4"/>
      <c r="Q267" s="4"/>
    </row>
    <row r="268" ht="15.75" customHeight="1">
      <c r="H268" s="4"/>
      <c r="I268" s="4"/>
      <c r="J268" s="4"/>
      <c r="Q268" s="4"/>
    </row>
    <row r="269" ht="15.75" customHeight="1">
      <c r="H269" s="4"/>
      <c r="I269" s="4"/>
      <c r="J269" s="4"/>
      <c r="Q269" s="4"/>
    </row>
    <row r="270" ht="15.75" customHeight="1">
      <c r="H270" s="4"/>
      <c r="I270" s="4"/>
      <c r="J270" s="4"/>
      <c r="Q270" s="4"/>
    </row>
    <row r="271" ht="15.75" customHeight="1">
      <c r="H271" s="4"/>
      <c r="I271" s="4"/>
      <c r="J271" s="4"/>
      <c r="Q271" s="4"/>
    </row>
    <row r="272" ht="15.75" customHeight="1">
      <c r="H272" s="4"/>
      <c r="I272" s="4"/>
      <c r="J272" s="4"/>
      <c r="Q272" s="4"/>
    </row>
    <row r="273" ht="15.75" customHeight="1">
      <c r="H273" s="4"/>
      <c r="I273" s="4"/>
      <c r="J273" s="4"/>
      <c r="Q273" s="4"/>
    </row>
    <row r="274" ht="15.75" customHeight="1">
      <c r="H274" s="4"/>
      <c r="I274" s="4"/>
      <c r="J274" s="4"/>
      <c r="Q274" s="4"/>
    </row>
    <row r="275" ht="15.75" customHeight="1">
      <c r="H275" s="4"/>
      <c r="I275" s="4"/>
      <c r="J275" s="4"/>
      <c r="Q275" s="4"/>
    </row>
    <row r="276" ht="15.75" customHeight="1">
      <c r="H276" s="4"/>
      <c r="I276" s="4"/>
      <c r="J276" s="4"/>
      <c r="Q276" s="4"/>
    </row>
    <row r="277" ht="15.75" customHeight="1">
      <c r="H277" s="4"/>
      <c r="I277" s="4"/>
      <c r="J277" s="4"/>
      <c r="Q277" s="4"/>
    </row>
    <row r="278" ht="15.75" customHeight="1">
      <c r="H278" s="4"/>
      <c r="I278" s="4"/>
      <c r="J278" s="4"/>
      <c r="Q278" s="4"/>
    </row>
    <row r="279" ht="15.75" customHeight="1">
      <c r="H279" s="4"/>
      <c r="I279" s="4"/>
      <c r="J279" s="4"/>
      <c r="Q279" s="4"/>
    </row>
    <row r="280" ht="15.75" customHeight="1">
      <c r="H280" s="4"/>
      <c r="I280" s="4"/>
      <c r="J280" s="4"/>
      <c r="Q280" s="4"/>
    </row>
    <row r="281" ht="15.75" customHeight="1">
      <c r="H281" s="4"/>
      <c r="I281" s="4"/>
      <c r="J281" s="4"/>
      <c r="Q281" s="4"/>
    </row>
    <row r="282" ht="15.75" customHeight="1">
      <c r="H282" s="4"/>
      <c r="I282" s="4"/>
      <c r="J282" s="4"/>
      <c r="Q282" s="4"/>
    </row>
    <row r="283" ht="15.75" customHeight="1">
      <c r="H283" s="4"/>
      <c r="I283" s="4"/>
      <c r="J283" s="4"/>
      <c r="Q283" s="4"/>
    </row>
    <row r="284" ht="15.75" customHeight="1">
      <c r="H284" s="4"/>
      <c r="I284" s="4"/>
      <c r="J284" s="4"/>
      <c r="Q284" s="4"/>
    </row>
    <row r="285" ht="15.75" customHeight="1">
      <c r="H285" s="4"/>
      <c r="I285" s="4"/>
      <c r="J285" s="4"/>
      <c r="Q285" s="4"/>
    </row>
    <row r="286" ht="15.75" customHeight="1">
      <c r="H286" s="4"/>
      <c r="I286" s="4"/>
      <c r="J286" s="4"/>
      <c r="Q286" s="4"/>
    </row>
    <row r="287" ht="15.75" customHeight="1">
      <c r="H287" s="4"/>
      <c r="I287" s="4"/>
      <c r="J287" s="4"/>
      <c r="Q287" s="4"/>
    </row>
    <row r="288" ht="15.75" customHeight="1">
      <c r="H288" s="4"/>
      <c r="I288" s="4"/>
      <c r="J288" s="4"/>
      <c r="Q288" s="4"/>
    </row>
    <row r="289" ht="15.75" customHeight="1">
      <c r="H289" s="4"/>
      <c r="I289" s="4"/>
      <c r="J289" s="4"/>
      <c r="Q289" s="4"/>
    </row>
    <row r="290" ht="15.75" customHeight="1">
      <c r="H290" s="4"/>
      <c r="I290" s="4"/>
      <c r="J290" s="4"/>
      <c r="Q290" s="4"/>
    </row>
    <row r="291" ht="15.75" customHeight="1">
      <c r="H291" s="4"/>
      <c r="I291" s="4"/>
      <c r="J291" s="4"/>
      <c r="Q291" s="4"/>
    </row>
    <row r="292" ht="15.75" customHeight="1">
      <c r="H292" s="4"/>
      <c r="I292" s="4"/>
      <c r="J292" s="4"/>
      <c r="Q292" s="4"/>
    </row>
    <row r="293" ht="15.75" customHeight="1">
      <c r="H293" s="4"/>
      <c r="I293" s="4"/>
      <c r="J293" s="4"/>
      <c r="Q293" s="4"/>
    </row>
    <row r="294" ht="15.75" customHeight="1">
      <c r="H294" s="4"/>
      <c r="I294" s="4"/>
      <c r="J294" s="4"/>
      <c r="Q294" s="4"/>
    </row>
    <row r="295" ht="15.75" customHeight="1">
      <c r="H295" s="4"/>
      <c r="I295" s="4"/>
      <c r="J295" s="4"/>
      <c r="Q295" s="4"/>
    </row>
    <row r="296" ht="15.75" customHeight="1">
      <c r="H296" s="4"/>
      <c r="I296" s="4"/>
      <c r="J296" s="4"/>
      <c r="Q296" s="4"/>
    </row>
    <row r="297" ht="15.75" customHeight="1">
      <c r="H297" s="4"/>
      <c r="I297" s="4"/>
      <c r="J297" s="4"/>
      <c r="Q297" s="4"/>
    </row>
    <row r="298" ht="15.75" customHeight="1">
      <c r="H298" s="4"/>
      <c r="I298" s="4"/>
      <c r="J298" s="4"/>
      <c r="Q298" s="4"/>
    </row>
    <row r="299" ht="15.75" customHeight="1">
      <c r="H299" s="4"/>
      <c r="I299" s="4"/>
      <c r="J299" s="4"/>
      <c r="Q299" s="4"/>
    </row>
    <row r="300" ht="15.75" customHeight="1">
      <c r="H300" s="4"/>
      <c r="I300" s="4"/>
      <c r="J300" s="4"/>
      <c r="Q300" s="4"/>
    </row>
    <row r="301" ht="15.75" customHeight="1">
      <c r="H301" s="4"/>
      <c r="I301" s="4"/>
      <c r="J301" s="4"/>
      <c r="Q301" s="4"/>
    </row>
    <row r="302" ht="15.75" customHeight="1">
      <c r="H302" s="4"/>
      <c r="I302" s="4"/>
      <c r="J302" s="4"/>
      <c r="Q302" s="4"/>
    </row>
    <row r="303" ht="15.75" customHeight="1">
      <c r="H303" s="4"/>
      <c r="I303" s="4"/>
      <c r="J303" s="4"/>
      <c r="Q303" s="4"/>
    </row>
    <row r="304" ht="15.75" customHeight="1">
      <c r="H304" s="4"/>
      <c r="I304" s="4"/>
      <c r="J304" s="4"/>
      <c r="Q304" s="4"/>
    </row>
    <row r="305" ht="15.75" customHeight="1">
      <c r="H305" s="4"/>
      <c r="I305" s="4"/>
      <c r="J305" s="4"/>
      <c r="Q305" s="4"/>
    </row>
    <row r="306" ht="15.75" customHeight="1">
      <c r="H306" s="4"/>
      <c r="I306" s="4"/>
      <c r="J306" s="4"/>
      <c r="Q306" s="4"/>
    </row>
    <row r="307" ht="15.75" customHeight="1">
      <c r="H307" s="4"/>
      <c r="I307" s="4"/>
      <c r="J307" s="4"/>
      <c r="Q307" s="4"/>
    </row>
    <row r="308" ht="15.75" customHeight="1">
      <c r="H308" s="4"/>
      <c r="I308" s="4"/>
      <c r="J308" s="4"/>
      <c r="Q308" s="4"/>
    </row>
    <row r="309" ht="15.75" customHeight="1">
      <c r="H309" s="4"/>
      <c r="I309" s="4"/>
      <c r="J309" s="4"/>
      <c r="Q309" s="4"/>
    </row>
    <row r="310" ht="15.75" customHeight="1">
      <c r="H310" s="4"/>
      <c r="I310" s="4"/>
      <c r="J310" s="4"/>
      <c r="Q310" s="4"/>
    </row>
    <row r="311" ht="15.75" customHeight="1">
      <c r="H311" s="4"/>
      <c r="I311" s="4"/>
      <c r="J311" s="4"/>
      <c r="Q311" s="4"/>
    </row>
    <row r="312" ht="15.75" customHeight="1">
      <c r="H312" s="4"/>
      <c r="I312" s="4"/>
      <c r="J312" s="4"/>
      <c r="Q312" s="4"/>
    </row>
    <row r="313" ht="15.75" customHeight="1">
      <c r="H313" s="4"/>
      <c r="I313" s="4"/>
      <c r="J313" s="4"/>
      <c r="Q313" s="4"/>
    </row>
    <row r="314" ht="15.75" customHeight="1">
      <c r="H314" s="4"/>
      <c r="I314" s="4"/>
      <c r="J314" s="4"/>
      <c r="Q314" s="4"/>
    </row>
    <row r="315" ht="15.75" customHeight="1">
      <c r="H315" s="4"/>
      <c r="I315" s="4"/>
      <c r="J315" s="4"/>
      <c r="Q315" s="4"/>
    </row>
    <row r="316" ht="15.75" customHeight="1">
      <c r="H316" s="4"/>
      <c r="I316" s="4"/>
      <c r="J316" s="4"/>
      <c r="Q316" s="4"/>
    </row>
    <row r="317" ht="15.75" customHeight="1">
      <c r="H317" s="4"/>
      <c r="I317" s="4"/>
      <c r="J317" s="4"/>
      <c r="Q317" s="4"/>
    </row>
    <row r="318" ht="15.75" customHeight="1">
      <c r="H318" s="4"/>
      <c r="I318" s="4"/>
      <c r="J318" s="4"/>
      <c r="Q318" s="4"/>
    </row>
    <row r="319" ht="15.75" customHeight="1">
      <c r="H319" s="4"/>
      <c r="I319" s="4"/>
      <c r="J319" s="4"/>
      <c r="Q319" s="4"/>
    </row>
    <row r="320" ht="15.75" customHeight="1">
      <c r="H320" s="4"/>
      <c r="I320" s="4"/>
      <c r="J320" s="4"/>
      <c r="Q320" s="4"/>
    </row>
    <row r="321" ht="15.75" customHeight="1">
      <c r="H321" s="4"/>
      <c r="I321" s="4"/>
      <c r="J321" s="4"/>
      <c r="Q321" s="4"/>
    </row>
    <row r="322" ht="15.75" customHeight="1">
      <c r="H322" s="4"/>
      <c r="I322" s="4"/>
      <c r="J322" s="4"/>
      <c r="Q322" s="4"/>
    </row>
    <row r="323" ht="15.75" customHeight="1">
      <c r="H323" s="4"/>
      <c r="I323" s="4"/>
      <c r="J323" s="4"/>
      <c r="Q323" s="4"/>
    </row>
    <row r="324" ht="15.75" customHeight="1">
      <c r="H324" s="4"/>
      <c r="I324" s="4"/>
      <c r="J324" s="4"/>
      <c r="Q324" s="4"/>
    </row>
    <row r="325" ht="15.75" customHeight="1">
      <c r="H325" s="4"/>
      <c r="I325" s="4"/>
      <c r="J325" s="4"/>
      <c r="Q325" s="4"/>
    </row>
    <row r="326" ht="15.75" customHeight="1">
      <c r="H326" s="4"/>
      <c r="I326" s="4"/>
      <c r="J326" s="4"/>
      <c r="Q326" s="4"/>
    </row>
    <row r="327" ht="15.75" customHeight="1">
      <c r="H327" s="4"/>
      <c r="I327" s="4"/>
      <c r="J327" s="4"/>
      <c r="Q327" s="4"/>
    </row>
    <row r="328" ht="15.75" customHeight="1">
      <c r="H328" s="4"/>
      <c r="I328" s="4"/>
      <c r="J328" s="4"/>
      <c r="Q328" s="4"/>
    </row>
    <row r="329" ht="15.75" customHeight="1">
      <c r="H329" s="4"/>
      <c r="I329" s="4"/>
      <c r="J329" s="4"/>
      <c r="Q329" s="4"/>
    </row>
    <row r="330" ht="15.75" customHeight="1">
      <c r="H330" s="4"/>
      <c r="I330" s="4"/>
      <c r="J330" s="4"/>
      <c r="Q330" s="4"/>
    </row>
    <row r="331" ht="15.75" customHeight="1">
      <c r="H331" s="4"/>
      <c r="I331" s="4"/>
      <c r="J331" s="4"/>
      <c r="Q331" s="4"/>
    </row>
    <row r="332" ht="15.75" customHeight="1">
      <c r="H332" s="4"/>
      <c r="I332" s="4"/>
      <c r="J332" s="4"/>
      <c r="Q332" s="4"/>
    </row>
    <row r="333" ht="15.75" customHeight="1">
      <c r="H333" s="4"/>
      <c r="I333" s="4"/>
      <c r="J333" s="4"/>
      <c r="Q333" s="4"/>
    </row>
    <row r="334" ht="15.75" customHeight="1">
      <c r="H334" s="4"/>
      <c r="I334" s="4"/>
      <c r="J334" s="4"/>
      <c r="Q334" s="4"/>
    </row>
    <row r="335" ht="15.75" customHeight="1">
      <c r="H335" s="4"/>
      <c r="I335" s="4"/>
      <c r="J335" s="4"/>
      <c r="Q335" s="4"/>
    </row>
    <row r="336" ht="15.75" customHeight="1">
      <c r="H336" s="4"/>
      <c r="I336" s="4"/>
      <c r="J336" s="4"/>
      <c r="Q336" s="4"/>
    </row>
    <row r="337" ht="15.75" customHeight="1">
      <c r="H337" s="4"/>
      <c r="I337" s="4"/>
      <c r="J337" s="4"/>
      <c r="Q337" s="4"/>
    </row>
    <row r="338" ht="15.75" customHeight="1">
      <c r="H338" s="4"/>
      <c r="I338" s="4"/>
      <c r="J338" s="4"/>
      <c r="Q338" s="4"/>
    </row>
    <row r="339" ht="15.75" customHeight="1">
      <c r="H339" s="4"/>
      <c r="I339" s="4"/>
      <c r="J339" s="4"/>
      <c r="Q339" s="4"/>
    </row>
    <row r="340" ht="15.75" customHeight="1">
      <c r="H340" s="4"/>
      <c r="I340" s="4"/>
      <c r="J340" s="4"/>
      <c r="Q340" s="4"/>
    </row>
    <row r="341" ht="15.75" customHeight="1">
      <c r="H341" s="4"/>
      <c r="I341" s="4"/>
      <c r="J341" s="4"/>
      <c r="Q341" s="4"/>
    </row>
    <row r="342" ht="15.75" customHeight="1">
      <c r="H342" s="4"/>
      <c r="I342" s="4"/>
      <c r="J342" s="4"/>
      <c r="Q342" s="4"/>
    </row>
    <row r="343" ht="15.75" customHeight="1">
      <c r="H343" s="4"/>
      <c r="I343" s="4"/>
      <c r="J343" s="4"/>
      <c r="Q343" s="4"/>
    </row>
    <row r="344" ht="15.75" customHeight="1">
      <c r="H344" s="4"/>
      <c r="I344" s="4"/>
      <c r="J344" s="4"/>
      <c r="Q344" s="4"/>
    </row>
    <row r="345" ht="15.75" customHeight="1">
      <c r="H345" s="4"/>
      <c r="I345" s="4"/>
      <c r="J345" s="4"/>
      <c r="Q345" s="4"/>
    </row>
    <row r="346" ht="15.75" customHeight="1">
      <c r="H346" s="4"/>
      <c r="I346" s="4"/>
      <c r="J346" s="4"/>
      <c r="Q346" s="4"/>
    </row>
    <row r="347" ht="15.75" customHeight="1">
      <c r="H347" s="4"/>
      <c r="I347" s="4"/>
      <c r="J347" s="4"/>
      <c r="Q347" s="4"/>
    </row>
    <row r="348" ht="15.75" customHeight="1">
      <c r="H348" s="4"/>
      <c r="I348" s="4"/>
      <c r="J348" s="4"/>
      <c r="Q348" s="4"/>
    </row>
    <row r="349" ht="15.75" customHeight="1">
      <c r="H349" s="4"/>
      <c r="I349" s="4"/>
      <c r="J349" s="4"/>
      <c r="Q349" s="4"/>
    </row>
    <row r="350" ht="15.75" customHeight="1">
      <c r="H350" s="4"/>
      <c r="I350" s="4"/>
      <c r="J350" s="4"/>
      <c r="Q350" s="4"/>
    </row>
    <row r="351" ht="15.75" customHeight="1">
      <c r="H351" s="4"/>
      <c r="I351" s="4"/>
      <c r="J351" s="4"/>
      <c r="Q351" s="4"/>
    </row>
    <row r="352" ht="15.75" customHeight="1">
      <c r="H352" s="4"/>
      <c r="I352" s="4"/>
      <c r="J352" s="4"/>
      <c r="Q352" s="4"/>
    </row>
    <row r="353" ht="15.75" customHeight="1">
      <c r="H353" s="4"/>
      <c r="I353" s="4"/>
      <c r="J353" s="4"/>
      <c r="Q353" s="4"/>
    </row>
    <row r="354" ht="15.75" customHeight="1">
      <c r="H354" s="4"/>
      <c r="I354" s="4"/>
      <c r="J354" s="4"/>
      <c r="Q354" s="4"/>
    </row>
    <row r="355" ht="15.75" customHeight="1">
      <c r="H355" s="4"/>
      <c r="I355" s="4"/>
      <c r="J355" s="4"/>
      <c r="Q355" s="4"/>
    </row>
    <row r="356" ht="15.75" customHeight="1">
      <c r="H356" s="4"/>
      <c r="I356" s="4"/>
      <c r="J356" s="4"/>
      <c r="Q356" s="4"/>
    </row>
    <row r="357" ht="15.75" customHeight="1">
      <c r="H357" s="4"/>
      <c r="I357" s="4"/>
      <c r="J357" s="4"/>
      <c r="Q357" s="4"/>
    </row>
    <row r="358" ht="15.75" customHeight="1">
      <c r="H358" s="4"/>
      <c r="I358" s="4"/>
      <c r="J358" s="4"/>
      <c r="Q358" s="4"/>
    </row>
    <row r="359" ht="15.75" customHeight="1">
      <c r="H359" s="4"/>
      <c r="I359" s="4"/>
      <c r="J359" s="4"/>
      <c r="Q359" s="4"/>
    </row>
    <row r="360" ht="15.75" customHeight="1">
      <c r="H360" s="4"/>
      <c r="I360" s="4"/>
      <c r="J360" s="4"/>
      <c r="Q360" s="4"/>
    </row>
    <row r="361" ht="15.75" customHeight="1">
      <c r="H361" s="4"/>
      <c r="I361" s="4"/>
      <c r="J361" s="4"/>
      <c r="Q361" s="4"/>
    </row>
    <row r="362" ht="15.75" customHeight="1">
      <c r="H362" s="4"/>
      <c r="I362" s="4"/>
      <c r="J362" s="4"/>
      <c r="Q362" s="4"/>
    </row>
    <row r="363" ht="15.75" customHeight="1">
      <c r="H363" s="4"/>
      <c r="I363" s="4"/>
      <c r="J363" s="4"/>
      <c r="Q363" s="4"/>
    </row>
    <row r="364" ht="15.75" customHeight="1">
      <c r="H364" s="4"/>
      <c r="I364" s="4"/>
      <c r="J364" s="4"/>
      <c r="Q364" s="4"/>
    </row>
    <row r="365" ht="15.75" customHeight="1">
      <c r="H365" s="4"/>
      <c r="I365" s="4"/>
      <c r="J365" s="4"/>
      <c r="Q365" s="4"/>
    </row>
    <row r="366" ht="15.75" customHeight="1">
      <c r="H366" s="4"/>
      <c r="I366" s="4"/>
      <c r="J366" s="4"/>
      <c r="Q366" s="4"/>
    </row>
    <row r="367" ht="15.75" customHeight="1">
      <c r="H367" s="4"/>
      <c r="I367" s="4"/>
      <c r="J367" s="4"/>
      <c r="Q367" s="4"/>
    </row>
    <row r="368" ht="15.75" customHeight="1">
      <c r="H368" s="4"/>
      <c r="I368" s="4"/>
      <c r="J368" s="4"/>
      <c r="Q368" s="4"/>
    </row>
    <row r="369" ht="15.75" customHeight="1">
      <c r="H369" s="4"/>
      <c r="I369" s="4"/>
      <c r="J369" s="4"/>
      <c r="Q369" s="4"/>
    </row>
    <row r="370" ht="15.75" customHeight="1">
      <c r="H370" s="4"/>
      <c r="I370" s="4"/>
      <c r="J370" s="4"/>
      <c r="Q370" s="4"/>
    </row>
    <row r="371" ht="15.75" customHeight="1">
      <c r="H371" s="4"/>
      <c r="I371" s="4"/>
      <c r="J371" s="4"/>
      <c r="Q371" s="4"/>
    </row>
    <row r="372" ht="15.75" customHeight="1">
      <c r="H372" s="4"/>
      <c r="I372" s="4"/>
      <c r="J372" s="4"/>
      <c r="Q372" s="4"/>
    </row>
    <row r="373" ht="15.75" customHeight="1">
      <c r="H373" s="4"/>
      <c r="I373" s="4"/>
      <c r="J373" s="4"/>
      <c r="Q373" s="4"/>
    </row>
    <row r="374" ht="15.75" customHeight="1">
      <c r="H374" s="4"/>
      <c r="I374" s="4"/>
      <c r="J374" s="4"/>
      <c r="Q374" s="4"/>
    </row>
    <row r="375" ht="15.75" customHeight="1">
      <c r="H375" s="4"/>
      <c r="I375" s="4"/>
      <c r="J375" s="4"/>
      <c r="Q375" s="4"/>
    </row>
    <row r="376" ht="15.75" customHeight="1">
      <c r="H376" s="4"/>
      <c r="I376" s="4"/>
      <c r="J376" s="4"/>
      <c r="Q376" s="4"/>
    </row>
    <row r="377" ht="15.75" customHeight="1">
      <c r="H377" s="4"/>
      <c r="I377" s="4"/>
      <c r="J377" s="4"/>
      <c r="Q377" s="4"/>
    </row>
    <row r="378" ht="15.75" customHeight="1">
      <c r="H378" s="4"/>
      <c r="I378" s="4"/>
      <c r="J378" s="4"/>
      <c r="Q378" s="4"/>
    </row>
    <row r="379" ht="15.75" customHeight="1">
      <c r="H379" s="4"/>
      <c r="I379" s="4"/>
      <c r="J379" s="4"/>
      <c r="Q379" s="4"/>
    </row>
    <row r="380" ht="15.75" customHeight="1">
      <c r="H380" s="4"/>
      <c r="I380" s="4"/>
      <c r="J380" s="4"/>
      <c r="Q380" s="4"/>
    </row>
    <row r="381" ht="15.75" customHeight="1">
      <c r="H381" s="4"/>
      <c r="I381" s="4"/>
      <c r="J381" s="4"/>
      <c r="Q381" s="4"/>
    </row>
    <row r="382" ht="15.75" customHeight="1">
      <c r="H382" s="4"/>
      <c r="I382" s="4"/>
      <c r="J382" s="4"/>
      <c r="Q382" s="4"/>
    </row>
    <row r="383" ht="15.75" customHeight="1">
      <c r="H383" s="4"/>
      <c r="I383" s="4"/>
      <c r="J383" s="4"/>
      <c r="Q383" s="4"/>
    </row>
    <row r="384" ht="15.75" customHeight="1">
      <c r="H384" s="4"/>
      <c r="I384" s="4"/>
      <c r="J384" s="4"/>
      <c r="Q384" s="4"/>
    </row>
    <row r="385" ht="15.75" customHeight="1">
      <c r="H385" s="4"/>
      <c r="I385" s="4"/>
      <c r="J385" s="4"/>
      <c r="Q385" s="4"/>
    </row>
    <row r="386" ht="15.75" customHeight="1">
      <c r="H386" s="4"/>
      <c r="I386" s="4"/>
      <c r="J386" s="4"/>
      <c r="Q386" s="4"/>
    </row>
    <row r="387" ht="15.75" customHeight="1">
      <c r="H387" s="4"/>
      <c r="I387" s="4"/>
      <c r="J387" s="4"/>
      <c r="Q387" s="4"/>
    </row>
    <row r="388" ht="15.75" customHeight="1">
      <c r="H388" s="4"/>
      <c r="I388" s="4"/>
      <c r="J388" s="4"/>
      <c r="Q388" s="4"/>
    </row>
    <row r="389" ht="15.75" customHeight="1">
      <c r="H389" s="4"/>
      <c r="I389" s="4"/>
      <c r="J389" s="4"/>
      <c r="Q389" s="4"/>
    </row>
    <row r="390" ht="15.75" customHeight="1">
      <c r="H390" s="4"/>
      <c r="I390" s="4"/>
      <c r="J390" s="4"/>
      <c r="Q390" s="4"/>
    </row>
    <row r="391" ht="15.75" customHeight="1">
      <c r="H391" s="4"/>
      <c r="I391" s="4"/>
      <c r="J391" s="4"/>
      <c r="Q391" s="4"/>
    </row>
    <row r="392" ht="15.75" customHeight="1">
      <c r="H392" s="4"/>
      <c r="I392" s="4"/>
      <c r="J392" s="4"/>
      <c r="Q392" s="4"/>
    </row>
    <row r="393" ht="15.75" customHeight="1">
      <c r="H393" s="4"/>
      <c r="I393" s="4"/>
      <c r="J393" s="4"/>
      <c r="Q393" s="4"/>
    </row>
    <row r="394" ht="15.75" customHeight="1">
      <c r="H394" s="4"/>
      <c r="I394" s="4"/>
      <c r="J394" s="4"/>
      <c r="Q394" s="4"/>
    </row>
    <row r="395" ht="15.75" customHeight="1">
      <c r="H395" s="4"/>
      <c r="I395" s="4"/>
      <c r="J395" s="4"/>
      <c r="Q395" s="4"/>
    </row>
    <row r="396" ht="15.75" customHeight="1">
      <c r="H396" s="4"/>
      <c r="I396" s="4"/>
      <c r="J396" s="4"/>
      <c r="Q396" s="4"/>
    </row>
    <row r="397" ht="15.75" customHeight="1">
      <c r="H397" s="4"/>
      <c r="I397" s="4"/>
      <c r="J397" s="4"/>
      <c r="Q397" s="4"/>
    </row>
    <row r="398" ht="15.75" customHeight="1">
      <c r="H398" s="4"/>
      <c r="I398" s="4"/>
      <c r="J398" s="4"/>
      <c r="Q398" s="4"/>
    </row>
    <row r="399" ht="15.75" customHeight="1">
      <c r="H399" s="4"/>
      <c r="I399" s="4"/>
      <c r="J399" s="4"/>
      <c r="Q399" s="4"/>
    </row>
    <row r="400" ht="15.75" customHeight="1">
      <c r="H400" s="4"/>
      <c r="I400" s="4"/>
      <c r="J400" s="4"/>
      <c r="Q400" s="4"/>
    </row>
    <row r="401" ht="15.75" customHeight="1">
      <c r="H401" s="4"/>
      <c r="I401" s="4"/>
      <c r="J401" s="4"/>
      <c r="Q401" s="4"/>
    </row>
    <row r="402" ht="15.75" customHeight="1">
      <c r="H402" s="4"/>
      <c r="I402" s="4"/>
      <c r="J402" s="4"/>
      <c r="Q402" s="4"/>
    </row>
    <row r="403" ht="15.75" customHeight="1">
      <c r="H403" s="4"/>
      <c r="I403" s="4"/>
      <c r="J403" s="4"/>
      <c r="Q403" s="4"/>
    </row>
    <row r="404" ht="15.75" customHeight="1">
      <c r="H404" s="4"/>
      <c r="I404" s="4"/>
      <c r="J404" s="4"/>
      <c r="Q404" s="4"/>
    </row>
    <row r="405" ht="15.75" customHeight="1">
      <c r="H405" s="4"/>
      <c r="I405" s="4"/>
      <c r="J405" s="4"/>
      <c r="Q405" s="4"/>
    </row>
    <row r="406" ht="15.75" customHeight="1">
      <c r="H406" s="4"/>
      <c r="I406" s="4"/>
      <c r="J406" s="4"/>
      <c r="Q406" s="4"/>
    </row>
    <row r="407" ht="15.75" customHeight="1">
      <c r="H407" s="4"/>
      <c r="I407" s="4"/>
      <c r="J407" s="4"/>
      <c r="Q407" s="4"/>
    </row>
    <row r="408" ht="15.75" customHeight="1">
      <c r="H408" s="4"/>
      <c r="I408" s="4"/>
      <c r="J408" s="4"/>
      <c r="Q408" s="4"/>
    </row>
    <row r="409" ht="15.75" customHeight="1">
      <c r="H409" s="4"/>
      <c r="I409" s="4"/>
      <c r="J409" s="4"/>
      <c r="Q409" s="4"/>
    </row>
    <row r="410" ht="15.75" customHeight="1">
      <c r="H410" s="4"/>
      <c r="I410" s="4"/>
      <c r="J410" s="4"/>
      <c r="Q410" s="4"/>
    </row>
    <row r="411" ht="15.75" customHeight="1">
      <c r="H411" s="4"/>
      <c r="I411" s="4"/>
      <c r="J411" s="4"/>
      <c r="Q411" s="4"/>
    </row>
    <row r="412" ht="15.75" customHeight="1">
      <c r="H412" s="4"/>
      <c r="I412" s="4"/>
      <c r="J412" s="4"/>
      <c r="Q412" s="4"/>
    </row>
    <row r="413" ht="15.75" customHeight="1">
      <c r="H413" s="4"/>
      <c r="I413" s="4"/>
      <c r="J413" s="4"/>
      <c r="Q413" s="4"/>
    </row>
    <row r="414" ht="15.75" customHeight="1">
      <c r="H414" s="4"/>
      <c r="I414" s="4"/>
      <c r="J414" s="4"/>
      <c r="Q414" s="4"/>
    </row>
    <row r="415" ht="15.75" customHeight="1">
      <c r="H415" s="4"/>
      <c r="I415" s="4"/>
      <c r="J415" s="4"/>
      <c r="Q415" s="4"/>
    </row>
    <row r="416" ht="15.75" customHeight="1">
      <c r="H416" s="4"/>
      <c r="I416" s="4"/>
      <c r="J416" s="4"/>
      <c r="Q416" s="4"/>
    </row>
    <row r="417" ht="15.75" customHeight="1">
      <c r="H417" s="4"/>
      <c r="I417" s="4"/>
      <c r="J417" s="4"/>
      <c r="Q417" s="4"/>
    </row>
    <row r="418" ht="15.75" customHeight="1">
      <c r="H418" s="4"/>
      <c r="I418" s="4"/>
      <c r="J418" s="4"/>
      <c r="Q418" s="4"/>
    </row>
    <row r="419" ht="15.75" customHeight="1">
      <c r="H419" s="4"/>
      <c r="I419" s="4"/>
      <c r="J419" s="4"/>
      <c r="Q419" s="4"/>
    </row>
    <row r="420" ht="15.75" customHeight="1">
      <c r="H420" s="4"/>
      <c r="I420" s="4"/>
      <c r="J420" s="4"/>
      <c r="Q420" s="4"/>
    </row>
    <row r="421" ht="15.75" customHeight="1">
      <c r="H421" s="4"/>
      <c r="I421" s="4"/>
      <c r="J421" s="4"/>
      <c r="Q421" s="4"/>
    </row>
    <row r="422" ht="15.75" customHeight="1">
      <c r="H422" s="4"/>
      <c r="I422" s="4"/>
      <c r="J422" s="4"/>
      <c r="Q422" s="4"/>
    </row>
    <row r="423" ht="15.75" customHeight="1">
      <c r="H423" s="4"/>
      <c r="I423" s="4"/>
      <c r="J423" s="4"/>
      <c r="Q423" s="4"/>
    </row>
    <row r="424" ht="15.75" customHeight="1">
      <c r="H424" s="4"/>
      <c r="I424" s="4"/>
      <c r="J424" s="4"/>
      <c r="Q424" s="4"/>
    </row>
    <row r="425" ht="15.75" customHeight="1">
      <c r="H425" s="4"/>
      <c r="I425" s="4"/>
      <c r="J425" s="4"/>
      <c r="Q425" s="4"/>
    </row>
    <row r="426" ht="15.75" customHeight="1">
      <c r="H426" s="4"/>
      <c r="I426" s="4"/>
      <c r="J426" s="4"/>
      <c r="Q426" s="4"/>
    </row>
    <row r="427" ht="15.75" customHeight="1">
      <c r="H427" s="4"/>
      <c r="I427" s="4"/>
      <c r="J427" s="4"/>
      <c r="Q427" s="4"/>
    </row>
    <row r="428" ht="15.75" customHeight="1">
      <c r="H428" s="4"/>
      <c r="I428" s="4"/>
      <c r="J428" s="4"/>
      <c r="Q428" s="4"/>
    </row>
    <row r="429" ht="15.75" customHeight="1">
      <c r="H429" s="4"/>
      <c r="I429" s="4"/>
      <c r="J429" s="4"/>
      <c r="Q429" s="4"/>
    </row>
    <row r="430" ht="15.75" customHeight="1">
      <c r="H430" s="4"/>
      <c r="I430" s="4"/>
      <c r="J430" s="4"/>
      <c r="Q430" s="4"/>
    </row>
    <row r="431" ht="15.75" customHeight="1">
      <c r="H431" s="4"/>
      <c r="I431" s="4"/>
      <c r="J431" s="4"/>
      <c r="Q431" s="4"/>
    </row>
    <row r="432" ht="15.75" customHeight="1">
      <c r="H432" s="4"/>
      <c r="I432" s="4"/>
      <c r="J432" s="4"/>
      <c r="Q432" s="4"/>
    </row>
    <row r="433" ht="15.75" customHeight="1">
      <c r="H433" s="4"/>
      <c r="I433" s="4"/>
      <c r="J433" s="4"/>
      <c r="Q433" s="4"/>
    </row>
    <row r="434" ht="15.75" customHeight="1">
      <c r="H434" s="4"/>
      <c r="I434" s="4"/>
      <c r="J434" s="4"/>
      <c r="Q434" s="4"/>
    </row>
    <row r="435" ht="15.75" customHeight="1">
      <c r="H435" s="4"/>
      <c r="I435" s="4"/>
      <c r="J435" s="4"/>
      <c r="Q435" s="4"/>
    </row>
    <row r="436" ht="15.75" customHeight="1">
      <c r="H436" s="4"/>
      <c r="I436" s="4"/>
      <c r="J436" s="4"/>
      <c r="Q436" s="4"/>
    </row>
    <row r="437" ht="15.75" customHeight="1">
      <c r="H437" s="4"/>
      <c r="I437" s="4"/>
      <c r="J437" s="4"/>
      <c r="Q437" s="4"/>
    </row>
    <row r="438" ht="15.75" customHeight="1">
      <c r="H438" s="4"/>
      <c r="I438" s="4"/>
      <c r="J438" s="4"/>
      <c r="Q438" s="4"/>
    </row>
    <row r="439" ht="15.75" customHeight="1">
      <c r="H439" s="4"/>
      <c r="I439" s="4"/>
      <c r="J439" s="4"/>
      <c r="Q439" s="4"/>
    </row>
    <row r="440" ht="15.75" customHeight="1">
      <c r="H440" s="4"/>
      <c r="I440" s="4"/>
      <c r="J440" s="4"/>
      <c r="Q440" s="4"/>
    </row>
    <row r="441" ht="15.75" customHeight="1">
      <c r="H441" s="4"/>
      <c r="I441" s="4"/>
      <c r="J441" s="4"/>
      <c r="Q441" s="4"/>
    </row>
    <row r="442" ht="15.75" customHeight="1">
      <c r="H442" s="4"/>
      <c r="I442" s="4"/>
      <c r="J442" s="4"/>
      <c r="Q442" s="4"/>
    </row>
    <row r="443" ht="15.75" customHeight="1">
      <c r="H443" s="4"/>
      <c r="I443" s="4"/>
      <c r="J443" s="4"/>
      <c r="Q443" s="4"/>
    </row>
    <row r="444" ht="15.75" customHeight="1">
      <c r="H444" s="4"/>
      <c r="I444" s="4"/>
      <c r="J444" s="4"/>
      <c r="Q444" s="4"/>
    </row>
    <row r="445" ht="15.75" customHeight="1">
      <c r="H445" s="4"/>
      <c r="I445" s="4"/>
      <c r="J445" s="4"/>
      <c r="Q445" s="4"/>
    </row>
    <row r="446" ht="15.75" customHeight="1">
      <c r="H446" s="4"/>
      <c r="I446" s="4"/>
      <c r="J446" s="4"/>
      <c r="Q446" s="4"/>
    </row>
    <row r="447" ht="15.75" customHeight="1">
      <c r="H447" s="4"/>
      <c r="I447" s="4"/>
      <c r="J447" s="4"/>
      <c r="Q447" s="4"/>
    </row>
    <row r="448" ht="15.75" customHeight="1">
      <c r="H448" s="4"/>
      <c r="I448" s="4"/>
      <c r="J448" s="4"/>
      <c r="Q448" s="4"/>
    </row>
    <row r="449" ht="15.75" customHeight="1">
      <c r="H449" s="4"/>
      <c r="I449" s="4"/>
      <c r="J449" s="4"/>
      <c r="Q449" s="4"/>
    </row>
    <row r="450" ht="15.75" customHeight="1">
      <c r="H450" s="4"/>
      <c r="I450" s="4"/>
      <c r="J450" s="4"/>
      <c r="Q450" s="4"/>
    </row>
    <row r="451" ht="15.75" customHeight="1">
      <c r="H451" s="4"/>
      <c r="I451" s="4"/>
      <c r="J451" s="4"/>
      <c r="Q451" s="4"/>
    </row>
    <row r="452" ht="15.75" customHeight="1">
      <c r="H452" s="4"/>
      <c r="I452" s="4"/>
      <c r="J452" s="4"/>
      <c r="Q452" s="4"/>
    </row>
    <row r="453" ht="15.75" customHeight="1">
      <c r="H453" s="4"/>
      <c r="I453" s="4"/>
      <c r="J453" s="4"/>
      <c r="Q453" s="4"/>
    </row>
    <row r="454" ht="15.75" customHeight="1">
      <c r="H454" s="4"/>
      <c r="I454" s="4"/>
      <c r="J454" s="4"/>
      <c r="Q454" s="4"/>
    </row>
    <row r="455" ht="15.75" customHeight="1">
      <c r="H455" s="4"/>
      <c r="I455" s="4"/>
      <c r="J455" s="4"/>
      <c r="Q455" s="4"/>
    </row>
    <row r="456" ht="15.75" customHeight="1">
      <c r="H456" s="4"/>
      <c r="I456" s="4"/>
      <c r="J456" s="4"/>
      <c r="Q456" s="4"/>
    </row>
    <row r="457" ht="15.75" customHeight="1">
      <c r="H457" s="4"/>
      <c r="I457" s="4"/>
      <c r="J457" s="4"/>
      <c r="Q457" s="4"/>
    </row>
    <row r="458" ht="15.75" customHeight="1">
      <c r="H458" s="4"/>
      <c r="I458" s="4"/>
      <c r="J458" s="4"/>
      <c r="Q458" s="4"/>
    </row>
    <row r="459" ht="15.75" customHeight="1">
      <c r="H459" s="4"/>
      <c r="I459" s="4"/>
      <c r="J459" s="4"/>
      <c r="Q459" s="4"/>
    </row>
    <row r="460" ht="15.75" customHeight="1">
      <c r="H460" s="4"/>
      <c r="I460" s="4"/>
      <c r="J460" s="4"/>
      <c r="Q460" s="4"/>
    </row>
    <row r="461" ht="15.75" customHeight="1">
      <c r="H461" s="4"/>
      <c r="I461" s="4"/>
      <c r="J461" s="4"/>
      <c r="Q461" s="4"/>
    </row>
    <row r="462" ht="15.75" customHeight="1">
      <c r="H462" s="4"/>
      <c r="I462" s="4"/>
      <c r="J462" s="4"/>
      <c r="Q462" s="4"/>
    </row>
    <row r="463" ht="15.75" customHeight="1">
      <c r="H463" s="4"/>
      <c r="I463" s="4"/>
      <c r="J463" s="4"/>
      <c r="Q463" s="4"/>
    </row>
    <row r="464" ht="15.75" customHeight="1">
      <c r="H464" s="4"/>
      <c r="I464" s="4"/>
      <c r="J464" s="4"/>
      <c r="Q464" s="4"/>
    </row>
    <row r="465" ht="15.75" customHeight="1">
      <c r="H465" s="4"/>
      <c r="I465" s="4"/>
      <c r="J465" s="4"/>
      <c r="Q465" s="4"/>
    </row>
    <row r="466" ht="15.75" customHeight="1">
      <c r="H466" s="4"/>
      <c r="I466" s="4"/>
      <c r="J466" s="4"/>
      <c r="Q466" s="4"/>
    </row>
    <row r="467" ht="15.75" customHeight="1">
      <c r="H467" s="4"/>
      <c r="I467" s="4"/>
      <c r="J467" s="4"/>
      <c r="Q467" s="4"/>
    </row>
    <row r="468" ht="15.75" customHeight="1">
      <c r="H468" s="4"/>
      <c r="I468" s="4"/>
      <c r="J468" s="4"/>
      <c r="Q468" s="4"/>
    </row>
    <row r="469" ht="15.75" customHeight="1">
      <c r="H469" s="4"/>
      <c r="I469" s="4"/>
      <c r="J469" s="4"/>
      <c r="Q469" s="4"/>
    </row>
    <row r="470" ht="15.75" customHeight="1">
      <c r="H470" s="4"/>
      <c r="I470" s="4"/>
      <c r="J470" s="4"/>
      <c r="Q470" s="4"/>
    </row>
    <row r="471" ht="15.75" customHeight="1">
      <c r="H471" s="4"/>
      <c r="I471" s="4"/>
      <c r="J471" s="4"/>
      <c r="Q471" s="4"/>
    </row>
    <row r="472" ht="15.75" customHeight="1">
      <c r="H472" s="4"/>
      <c r="I472" s="4"/>
      <c r="J472" s="4"/>
      <c r="Q472" s="4"/>
    </row>
    <row r="473" ht="15.75" customHeight="1">
      <c r="H473" s="4"/>
      <c r="I473" s="4"/>
      <c r="J473" s="4"/>
      <c r="Q473" s="4"/>
    </row>
    <row r="474" ht="15.75" customHeight="1">
      <c r="H474" s="4"/>
      <c r="I474" s="4"/>
      <c r="J474" s="4"/>
      <c r="Q474" s="4"/>
    </row>
    <row r="475" ht="15.75" customHeight="1">
      <c r="H475" s="4"/>
      <c r="I475" s="4"/>
      <c r="J475" s="4"/>
      <c r="Q475" s="4"/>
    </row>
    <row r="476" ht="15.75" customHeight="1">
      <c r="H476" s="4"/>
      <c r="I476" s="4"/>
      <c r="J476" s="4"/>
      <c r="Q476" s="4"/>
    </row>
    <row r="477" ht="15.75" customHeight="1">
      <c r="H477" s="4"/>
      <c r="I477" s="4"/>
      <c r="J477" s="4"/>
      <c r="Q477" s="4"/>
    </row>
    <row r="478" ht="15.75" customHeight="1">
      <c r="H478" s="4"/>
      <c r="I478" s="4"/>
      <c r="J478" s="4"/>
      <c r="Q478" s="4"/>
    </row>
    <row r="479" ht="15.75" customHeight="1">
      <c r="H479" s="4"/>
      <c r="I479" s="4"/>
      <c r="J479" s="4"/>
      <c r="Q479" s="4"/>
    </row>
    <row r="480" ht="15.75" customHeight="1">
      <c r="H480" s="4"/>
      <c r="I480" s="4"/>
      <c r="J480" s="4"/>
      <c r="Q480" s="4"/>
    </row>
    <row r="481" ht="15.75" customHeight="1">
      <c r="H481" s="4"/>
      <c r="I481" s="4"/>
      <c r="J481" s="4"/>
      <c r="Q481" s="4"/>
    </row>
    <row r="482" ht="15.75" customHeight="1">
      <c r="H482" s="4"/>
      <c r="I482" s="4"/>
      <c r="J482" s="4"/>
      <c r="Q482" s="4"/>
    </row>
    <row r="483" ht="15.75" customHeight="1">
      <c r="H483" s="4"/>
      <c r="I483" s="4"/>
      <c r="J483" s="4"/>
      <c r="Q483" s="4"/>
    </row>
    <row r="484" ht="15.75" customHeight="1">
      <c r="H484" s="4"/>
      <c r="I484" s="4"/>
      <c r="J484" s="4"/>
      <c r="Q484" s="4"/>
    </row>
    <row r="485" ht="15.75" customHeight="1">
      <c r="H485" s="4"/>
      <c r="I485" s="4"/>
      <c r="J485" s="4"/>
      <c r="Q485" s="4"/>
    </row>
    <row r="486" ht="15.75" customHeight="1">
      <c r="H486" s="4"/>
      <c r="I486" s="4"/>
      <c r="J486" s="4"/>
      <c r="Q486" s="4"/>
    </row>
    <row r="487" ht="15.75" customHeight="1">
      <c r="H487" s="4"/>
      <c r="I487" s="4"/>
      <c r="J487" s="4"/>
      <c r="Q487" s="4"/>
    </row>
    <row r="488" ht="15.75" customHeight="1">
      <c r="H488" s="4"/>
      <c r="I488" s="4"/>
      <c r="J488" s="4"/>
      <c r="Q488" s="4"/>
    </row>
    <row r="489" ht="15.75" customHeight="1">
      <c r="H489" s="4"/>
      <c r="I489" s="4"/>
      <c r="J489" s="4"/>
      <c r="Q489" s="4"/>
    </row>
    <row r="490" ht="15.75" customHeight="1">
      <c r="H490" s="4"/>
      <c r="I490" s="4"/>
      <c r="J490" s="4"/>
      <c r="Q490" s="4"/>
    </row>
    <row r="491" ht="15.75" customHeight="1">
      <c r="H491" s="4"/>
      <c r="I491" s="4"/>
      <c r="J491" s="4"/>
      <c r="Q491" s="4"/>
    </row>
    <row r="492" ht="15.75" customHeight="1">
      <c r="H492" s="4"/>
      <c r="I492" s="4"/>
      <c r="J492" s="4"/>
      <c r="Q492" s="4"/>
    </row>
    <row r="493" ht="15.75" customHeight="1">
      <c r="H493" s="4"/>
      <c r="I493" s="4"/>
      <c r="J493" s="4"/>
      <c r="Q493" s="4"/>
    </row>
    <row r="494" ht="15.75" customHeight="1">
      <c r="H494" s="4"/>
      <c r="I494" s="4"/>
      <c r="J494" s="4"/>
      <c r="Q494" s="4"/>
    </row>
    <row r="495" ht="15.75" customHeight="1">
      <c r="H495" s="4"/>
      <c r="I495" s="4"/>
      <c r="J495" s="4"/>
      <c r="Q495" s="4"/>
    </row>
    <row r="496" ht="15.75" customHeight="1">
      <c r="H496" s="4"/>
      <c r="I496" s="4"/>
      <c r="J496" s="4"/>
      <c r="Q496" s="4"/>
    </row>
    <row r="497" ht="15.75" customHeight="1">
      <c r="H497" s="4"/>
      <c r="I497" s="4"/>
      <c r="J497" s="4"/>
      <c r="Q497" s="4"/>
    </row>
    <row r="498" ht="15.75" customHeight="1">
      <c r="H498" s="4"/>
      <c r="I498" s="4"/>
      <c r="J498" s="4"/>
      <c r="Q498" s="4"/>
    </row>
    <row r="499" ht="15.75" customHeight="1">
      <c r="H499" s="4"/>
      <c r="I499" s="4"/>
      <c r="J499" s="4"/>
      <c r="Q499" s="4"/>
    </row>
    <row r="500" ht="15.75" customHeight="1">
      <c r="H500" s="4"/>
      <c r="I500" s="4"/>
      <c r="J500" s="4"/>
      <c r="Q500" s="4"/>
    </row>
    <row r="501" ht="15.75" customHeight="1">
      <c r="H501" s="4"/>
      <c r="I501" s="4"/>
      <c r="J501" s="4"/>
      <c r="Q501" s="4"/>
    </row>
    <row r="502" ht="15.75" customHeight="1">
      <c r="H502" s="4"/>
      <c r="I502" s="4"/>
      <c r="J502" s="4"/>
      <c r="Q502" s="4"/>
    </row>
    <row r="503" ht="15.75" customHeight="1">
      <c r="H503" s="4"/>
      <c r="I503" s="4"/>
      <c r="J503" s="4"/>
      <c r="Q503" s="4"/>
    </row>
    <row r="504" ht="15.75" customHeight="1">
      <c r="H504" s="4"/>
      <c r="I504" s="4"/>
      <c r="J504" s="4"/>
      <c r="Q504" s="4"/>
    </row>
    <row r="505" ht="15.75" customHeight="1">
      <c r="H505" s="4"/>
      <c r="I505" s="4"/>
      <c r="J505" s="4"/>
      <c r="Q505" s="4"/>
    </row>
    <row r="506" ht="15.75" customHeight="1">
      <c r="H506" s="4"/>
      <c r="I506" s="4"/>
      <c r="J506" s="4"/>
      <c r="Q506" s="4"/>
    </row>
    <row r="507" ht="15.75" customHeight="1">
      <c r="H507" s="4"/>
      <c r="I507" s="4"/>
      <c r="J507" s="4"/>
      <c r="Q507" s="4"/>
    </row>
    <row r="508" ht="15.75" customHeight="1">
      <c r="H508" s="4"/>
      <c r="I508" s="4"/>
      <c r="J508" s="4"/>
      <c r="Q508" s="4"/>
    </row>
    <row r="509" ht="15.75" customHeight="1">
      <c r="H509" s="4"/>
      <c r="I509" s="4"/>
      <c r="J509" s="4"/>
      <c r="Q509" s="4"/>
    </row>
    <row r="510" ht="15.75" customHeight="1">
      <c r="H510" s="4"/>
      <c r="I510" s="4"/>
      <c r="J510" s="4"/>
      <c r="Q510" s="4"/>
    </row>
    <row r="511" ht="15.75" customHeight="1">
      <c r="H511" s="4"/>
      <c r="I511" s="4"/>
      <c r="J511" s="4"/>
      <c r="Q511" s="4"/>
    </row>
    <row r="512" ht="15.75" customHeight="1">
      <c r="H512" s="4"/>
      <c r="I512" s="4"/>
      <c r="J512" s="4"/>
      <c r="Q512" s="4"/>
    </row>
    <row r="513" ht="15.75" customHeight="1">
      <c r="H513" s="4"/>
      <c r="I513" s="4"/>
      <c r="J513" s="4"/>
      <c r="Q513" s="4"/>
    </row>
    <row r="514" ht="15.75" customHeight="1">
      <c r="H514" s="4"/>
      <c r="I514" s="4"/>
      <c r="J514" s="4"/>
      <c r="Q514" s="4"/>
    </row>
    <row r="515" ht="15.75" customHeight="1">
      <c r="H515" s="4"/>
      <c r="I515" s="4"/>
      <c r="J515" s="4"/>
      <c r="Q515" s="4"/>
    </row>
    <row r="516" ht="15.75" customHeight="1">
      <c r="H516" s="4"/>
      <c r="I516" s="4"/>
      <c r="J516" s="4"/>
      <c r="Q516" s="4"/>
    </row>
    <row r="517" ht="15.75" customHeight="1">
      <c r="H517" s="4"/>
      <c r="I517" s="4"/>
      <c r="J517" s="4"/>
      <c r="Q517" s="4"/>
    </row>
    <row r="518" ht="15.75" customHeight="1">
      <c r="H518" s="4"/>
      <c r="I518" s="4"/>
      <c r="J518" s="4"/>
      <c r="Q518" s="4"/>
    </row>
    <row r="519" ht="15.75" customHeight="1">
      <c r="H519" s="4"/>
      <c r="I519" s="4"/>
      <c r="J519" s="4"/>
      <c r="Q519" s="4"/>
    </row>
    <row r="520" ht="15.75" customHeight="1">
      <c r="H520" s="4"/>
      <c r="I520" s="4"/>
      <c r="J520" s="4"/>
      <c r="Q520" s="4"/>
    </row>
    <row r="521" ht="15.75" customHeight="1">
      <c r="H521" s="4"/>
      <c r="I521" s="4"/>
      <c r="J521" s="4"/>
      <c r="Q521" s="4"/>
    </row>
    <row r="522" ht="15.75" customHeight="1">
      <c r="H522" s="4"/>
      <c r="I522" s="4"/>
      <c r="J522" s="4"/>
      <c r="Q522" s="4"/>
    </row>
    <row r="523" ht="15.75" customHeight="1">
      <c r="H523" s="4"/>
      <c r="I523" s="4"/>
      <c r="J523" s="4"/>
      <c r="Q523" s="4"/>
    </row>
    <row r="524" ht="15.75" customHeight="1">
      <c r="H524" s="4"/>
      <c r="I524" s="4"/>
      <c r="J524" s="4"/>
      <c r="Q524" s="4"/>
    </row>
    <row r="525" ht="15.75" customHeight="1">
      <c r="H525" s="4"/>
      <c r="I525" s="4"/>
      <c r="J525" s="4"/>
      <c r="Q525" s="4"/>
    </row>
    <row r="526" ht="15.75" customHeight="1">
      <c r="H526" s="4"/>
      <c r="I526" s="4"/>
      <c r="J526" s="4"/>
      <c r="Q526" s="4"/>
    </row>
    <row r="527" ht="15.75" customHeight="1">
      <c r="H527" s="4"/>
      <c r="I527" s="4"/>
      <c r="J527" s="4"/>
      <c r="Q527" s="4"/>
    </row>
    <row r="528" ht="15.75" customHeight="1">
      <c r="H528" s="4"/>
      <c r="I528" s="4"/>
      <c r="J528" s="4"/>
      <c r="Q528" s="4"/>
    </row>
    <row r="529" ht="15.75" customHeight="1">
      <c r="H529" s="4"/>
      <c r="I529" s="4"/>
      <c r="J529" s="4"/>
      <c r="Q529" s="4"/>
    </row>
    <row r="530" ht="15.75" customHeight="1">
      <c r="H530" s="4"/>
      <c r="I530" s="4"/>
      <c r="J530" s="4"/>
      <c r="Q530" s="4"/>
    </row>
    <row r="531" ht="15.75" customHeight="1">
      <c r="H531" s="4"/>
      <c r="I531" s="4"/>
      <c r="J531" s="4"/>
      <c r="Q531" s="4"/>
    </row>
    <row r="532" ht="15.75" customHeight="1">
      <c r="H532" s="4"/>
      <c r="I532" s="4"/>
      <c r="J532" s="4"/>
      <c r="Q532" s="4"/>
    </row>
    <row r="533" ht="15.75" customHeight="1">
      <c r="H533" s="4"/>
      <c r="I533" s="4"/>
      <c r="J533" s="4"/>
      <c r="Q533" s="4"/>
    </row>
    <row r="534" ht="15.75" customHeight="1">
      <c r="H534" s="4"/>
      <c r="I534" s="4"/>
      <c r="J534" s="4"/>
      <c r="Q534" s="4"/>
    </row>
    <row r="535" ht="15.75" customHeight="1">
      <c r="H535" s="4"/>
      <c r="I535" s="4"/>
      <c r="J535" s="4"/>
      <c r="Q535" s="4"/>
    </row>
    <row r="536" ht="15.75" customHeight="1">
      <c r="H536" s="4"/>
      <c r="I536" s="4"/>
      <c r="J536" s="4"/>
      <c r="Q536" s="4"/>
    </row>
    <row r="537" ht="15.75" customHeight="1">
      <c r="H537" s="4"/>
      <c r="I537" s="4"/>
      <c r="J537" s="4"/>
      <c r="Q537" s="4"/>
    </row>
    <row r="538" ht="15.75" customHeight="1">
      <c r="H538" s="4"/>
      <c r="I538" s="4"/>
      <c r="J538" s="4"/>
      <c r="Q538" s="4"/>
    </row>
    <row r="539" ht="15.75" customHeight="1">
      <c r="H539" s="4"/>
      <c r="I539" s="4"/>
      <c r="J539" s="4"/>
      <c r="Q539" s="4"/>
    </row>
    <row r="540" ht="15.75" customHeight="1">
      <c r="H540" s="4"/>
      <c r="I540" s="4"/>
      <c r="J540" s="4"/>
      <c r="Q540" s="4"/>
    </row>
    <row r="541" ht="15.75" customHeight="1">
      <c r="H541" s="4"/>
      <c r="I541" s="4"/>
      <c r="J541" s="4"/>
      <c r="Q541" s="4"/>
    </row>
    <row r="542" ht="15.75" customHeight="1">
      <c r="H542" s="4"/>
      <c r="I542" s="4"/>
      <c r="J542" s="4"/>
      <c r="Q542" s="4"/>
    </row>
    <row r="543" ht="15.75" customHeight="1">
      <c r="H543" s="4"/>
      <c r="I543" s="4"/>
      <c r="J543" s="4"/>
      <c r="Q543" s="4"/>
    </row>
    <row r="544" ht="15.75" customHeight="1">
      <c r="H544" s="4"/>
      <c r="I544" s="4"/>
      <c r="J544" s="4"/>
      <c r="Q544" s="4"/>
    </row>
    <row r="545" ht="15.75" customHeight="1">
      <c r="H545" s="4"/>
      <c r="I545" s="4"/>
      <c r="J545" s="4"/>
      <c r="Q545" s="4"/>
    </row>
    <row r="546" ht="15.75" customHeight="1">
      <c r="H546" s="4"/>
      <c r="I546" s="4"/>
      <c r="J546" s="4"/>
      <c r="Q546" s="4"/>
    </row>
    <row r="547" ht="15.75" customHeight="1">
      <c r="H547" s="4"/>
      <c r="I547" s="4"/>
      <c r="J547" s="4"/>
      <c r="Q547" s="4"/>
    </row>
    <row r="548" ht="15.75" customHeight="1">
      <c r="H548" s="4"/>
      <c r="I548" s="4"/>
      <c r="J548" s="4"/>
      <c r="Q548" s="4"/>
    </row>
    <row r="549" ht="15.75" customHeight="1">
      <c r="H549" s="4"/>
      <c r="I549" s="4"/>
      <c r="J549" s="4"/>
      <c r="Q549" s="4"/>
    </row>
    <row r="550" ht="15.75" customHeight="1">
      <c r="H550" s="4"/>
      <c r="I550" s="4"/>
      <c r="J550" s="4"/>
      <c r="Q550" s="4"/>
    </row>
    <row r="551" ht="15.75" customHeight="1">
      <c r="H551" s="4"/>
      <c r="I551" s="4"/>
      <c r="J551" s="4"/>
      <c r="Q551" s="4"/>
    </row>
    <row r="552" ht="15.75" customHeight="1">
      <c r="H552" s="4"/>
      <c r="I552" s="4"/>
      <c r="J552" s="4"/>
      <c r="Q552" s="4"/>
    </row>
    <row r="553" ht="15.75" customHeight="1">
      <c r="H553" s="4"/>
      <c r="I553" s="4"/>
      <c r="J553" s="4"/>
      <c r="Q553" s="4"/>
    </row>
    <row r="554" ht="15.75" customHeight="1">
      <c r="H554" s="4"/>
      <c r="I554" s="4"/>
      <c r="J554" s="4"/>
      <c r="Q554" s="4"/>
    </row>
    <row r="555" ht="15.75" customHeight="1">
      <c r="H555" s="4"/>
      <c r="I555" s="4"/>
      <c r="J555" s="4"/>
      <c r="Q555" s="4"/>
    </row>
    <row r="556" ht="15.75" customHeight="1">
      <c r="H556" s="4"/>
      <c r="I556" s="4"/>
      <c r="J556" s="4"/>
      <c r="Q556" s="4"/>
    </row>
    <row r="557" ht="15.75" customHeight="1">
      <c r="H557" s="4"/>
      <c r="I557" s="4"/>
      <c r="J557" s="4"/>
      <c r="Q557" s="4"/>
    </row>
    <row r="558" ht="15.75" customHeight="1">
      <c r="H558" s="4"/>
      <c r="I558" s="4"/>
      <c r="J558" s="4"/>
      <c r="Q558" s="4"/>
    </row>
    <row r="559" ht="15.75" customHeight="1">
      <c r="H559" s="4"/>
      <c r="I559" s="4"/>
      <c r="J559" s="4"/>
      <c r="Q559" s="4"/>
    </row>
    <row r="560" ht="15.75" customHeight="1">
      <c r="H560" s="4"/>
      <c r="I560" s="4"/>
      <c r="J560" s="4"/>
      <c r="Q560" s="4"/>
    </row>
    <row r="561" ht="15.75" customHeight="1">
      <c r="H561" s="4"/>
      <c r="I561" s="4"/>
      <c r="J561" s="4"/>
      <c r="Q561" s="4"/>
    </row>
    <row r="562" ht="15.75" customHeight="1">
      <c r="H562" s="4"/>
      <c r="I562" s="4"/>
      <c r="J562" s="4"/>
      <c r="Q562" s="4"/>
    </row>
    <row r="563" ht="15.75" customHeight="1">
      <c r="H563" s="4"/>
      <c r="I563" s="4"/>
      <c r="J563" s="4"/>
      <c r="Q563" s="4"/>
    </row>
    <row r="564" ht="15.75" customHeight="1">
      <c r="H564" s="4"/>
      <c r="I564" s="4"/>
      <c r="J564" s="4"/>
      <c r="Q564" s="4"/>
    </row>
    <row r="565" ht="15.75" customHeight="1">
      <c r="H565" s="4"/>
      <c r="I565" s="4"/>
      <c r="J565" s="4"/>
      <c r="Q565" s="4"/>
    </row>
    <row r="566" ht="15.75" customHeight="1">
      <c r="H566" s="4"/>
      <c r="I566" s="4"/>
      <c r="J566" s="4"/>
      <c r="Q566" s="4"/>
    </row>
    <row r="567" ht="15.75" customHeight="1">
      <c r="H567" s="4"/>
      <c r="I567" s="4"/>
      <c r="J567" s="4"/>
      <c r="Q567" s="4"/>
    </row>
    <row r="568" ht="15.75" customHeight="1">
      <c r="H568" s="4"/>
      <c r="I568" s="4"/>
      <c r="J568" s="4"/>
      <c r="Q568" s="4"/>
    </row>
    <row r="569" ht="15.75" customHeight="1">
      <c r="H569" s="4"/>
      <c r="I569" s="4"/>
      <c r="J569" s="4"/>
      <c r="Q569" s="4"/>
    </row>
    <row r="570" ht="15.75" customHeight="1">
      <c r="H570" s="4"/>
      <c r="I570" s="4"/>
      <c r="J570" s="4"/>
      <c r="Q570" s="4"/>
    </row>
    <row r="571" ht="15.75" customHeight="1">
      <c r="H571" s="4"/>
      <c r="I571" s="4"/>
      <c r="J571" s="4"/>
      <c r="Q571" s="4"/>
    </row>
    <row r="572" ht="15.75" customHeight="1">
      <c r="H572" s="4"/>
      <c r="I572" s="4"/>
      <c r="J572" s="4"/>
      <c r="Q572" s="4"/>
    </row>
    <row r="573" ht="15.75" customHeight="1">
      <c r="H573" s="4"/>
      <c r="I573" s="4"/>
      <c r="J573" s="4"/>
      <c r="Q573" s="4"/>
    </row>
    <row r="574" ht="15.75" customHeight="1">
      <c r="H574" s="4"/>
      <c r="I574" s="4"/>
      <c r="J574" s="4"/>
      <c r="Q574" s="4"/>
    </row>
    <row r="575" ht="15.75" customHeight="1">
      <c r="H575" s="4"/>
      <c r="I575" s="4"/>
      <c r="J575" s="4"/>
      <c r="Q575" s="4"/>
    </row>
    <row r="576" ht="15.75" customHeight="1">
      <c r="H576" s="4"/>
      <c r="I576" s="4"/>
      <c r="J576" s="4"/>
      <c r="Q576" s="4"/>
    </row>
    <row r="577" ht="15.75" customHeight="1">
      <c r="H577" s="4"/>
      <c r="I577" s="4"/>
      <c r="J577" s="4"/>
      <c r="Q577" s="4"/>
    </row>
    <row r="578" ht="15.75" customHeight="1">
      <c r="H578" s="4"/>
      <c r="I578" s="4"/>
      <c r="J578" s="4"/>
      <c r="Q578" s="4"/>
    </row>
    <row r="579" ht="15.75" customHeight="1">
      <c r="H579" s="4"/>
      <c r="I579" s="4"/>
      <c r="J579" s="4"/>
      <c r="Q579" s="4"/>
    </row>
    <row r="580" ht="15.75" customHeight="1">
      <c r="H580" s="4"/>
      <c r="I580" s="4"/>
      <c r="J580" s="4"/>
      <c r="Q580" s="4"/>
    </row>
    <row r="581" ht="15.75" customHeight="1">
      <c r="H581" s="4"/>
      <c r="I581" s="4"/>
      <c r="J581" s="4"/>
      <c r="Q581" s="4"/>
    </row>
    <row r="582" ht="15.75" customHeight="1">
      <c r="H582" s="4"/>
      <c r="I582" s="4"/>
      <c r="J582" s="4"/>
      <c r="Q582" s="4"/>
    </row>
    <row r="583" ht="15.75" customHeight="1">
      <c r="H583" s="4"/>
      <c r="I583" s="4"/>
      <c r="J583" s="4"/>
      <c r="Q583" s="4"/>
    </row>
    <row r="584" ht="15.75" customHeight="1">
      <c r="H584" s="4"/>
      <c r="I584" s="4"/>
      <c r="J584" s="4"/>
      <c r="Q584" s="4"/>
    </row>
    <row r="585" ht="15.75" customHeight="1">
      <c r="H585" s="4"/>
      <c r="I585" s="4"/>
      <c r="J585" s="4"/>
      <c r="Q585" s="4"/>
    </row>
    <row r="586" ht="15.75" customHeight="1">
      <c r="H586" s="4"/>
      <c r="I586" s="4"/>
      <c r="J586" s="4"/>
      <c r="Q586" s="4"/>
    </row>
    <row r="587" ht="15.75" customHeight="1">
      <c r="H587" s="4"/>
      <c r="I587" s="4"/>
      <c r="J587" s="4"/>
      <c r="Q587" s="4"/>
    </row>
    <row r="588" ht="15.75" customHeight="1">
      <c r="H588" s="4"/>
      <c r="I588" s="4"/>
      <c r="J588" s="4"/>
      <c r="Q588" s="4"/>
    </row>
    <row r="589" ht="15.75" customHeight="1">
      <c r="H589" s="4"/>
      <c r="I589" s="4"/>
      <c r="J589" s="4"/>
      <c r="Q589" s="4"/>
    </row>
    <row r="590" ht="15.75" customHeight="1">
      <c r="H590" s="4"/>
      <c r="I590" s="4"/>
      <c r="J590" s="4"/>
      <c r="Q590" s="4"/>
    </row>
    <row r="591" ht="15.75" customHeight="1">
      <c r="H591" s="4"/>
      <c r="I591" s="4"/>
      <c r="J591" s="4"/>
      <c r="Q591" s="4"/>
    </row>
    <row r="592" ht="15.75" customHeight="1">
      <c r="H592" s="4"/>
      <c r="I592" s="4"/>
      <c r="J592" s="4"/>
      <c r="Q592" s="4"/>
    </row>
    <row r="593" ht="15.75" customHeight="1">
      <c r="H593" s="4"/>
      <c r="I593" s="4"/>
      <c r="J593" s="4"/>
      <c r="Q593" s="4"/>
    </row>
    <row r="594" ht="15.75" customHeight="1">
      <c r="H594" s="4"/>
      <c r="I594" s="4"/>
      <c r="J594" s="4"/>
      <c r="Q594" s="4"/>
    </row>
    <row r="595" ht="15.75" customHeight="1">
      <c r="H595" s="4"/>
      <c r="I595" s="4"/>
      <c r="J595" s="4"/>
      <c r="Q595" s="4"/>
    </row>
    <row r="596" ht="15.75" customHeight="1">
      <c r="H596" s="4"/>
      <c r="I596" s="4"/>
      <c r="J596" s="4"/>
      <c r="Q596" s="4"/>
    </row>
    <row r="597" ht="15.75" customHeight="1">
      <c r="H597" s="4"/>
      <c r="I597" s="4"/>
      <c r="J597" s="4"/>
      <c r="Q597" s="4"/>
    </row>
    <row r="598" ht="15.75" customHeight="1">
      <c r="H598" s="4"/>
      <c r="I598" s="4"/>
      <c r="J598" s="4"/>
      <c r="Q598" s="4"/>
    </row>
    <row r="599" ht="15.75" customHeight="1">
      <c r="H599" s="4"/>
      <c r="I599" s="4"/>
      <c r="J599" s="4"/>
      <c r="Q599" s="4"/>
    </row>
    <row r="600" ht="15.75" customHeight="1">
      <c r="H600" s="4"/>
      <c r="I600" s="4"/>
      <c r="J600" s="4"/>
      <c r="Q600" s="4"/>
    </row>
    <row r="601" ht="15.75" customHeight="1">
      <c r="H601" s="4"/>
      <c r="I601" s="4"/>
      <c r="J601" s="4"/>
      <c r="Q601" s="4"/>
    </row>
    <row r="602" ht="15.75" customHeight="1">
      <c r="H602" s="4"/>
      <c r="I602" s="4"/>
      <c r="J602" s="4"/>
      <c r="Q602" s="4"/>
    </row>
    <row r="603" ht="15.75" customHeight="1">
      <c r="H603" s="4"/>
      <c r="I603" s="4"/>
      <c r="J603" s="4"/>
      <c r="Q603" s="4"/>
    </row>
    <row r="604" ht="15.75" customHeight="1">
      <c r="H604" s="4"/>
      <c r="I604" s="4"/>
      <c r="J604" s="4"/>
      <c r="Q604" s="4"/>
    </row>
    <row r="605" ht="15.75" customHeight="1">
      <c r="H605" s="4"/>
      <c r="I605" s="4"/>
      <c r="J605" s="4"/>
      <c r="Q605" s="4"/>
    </row>
    <row r="606" ht="15.75" customHeight="1">
      <c r="H606" s="4"/>
      <c r="I606" s="4"/>
      <c r="J606" s="4"/>
      <c r="Q606" s="4"/>
    </row>
    <row r="607" ht="15.75" customHeight="1">
      <c r="H607" s="4"/>
      <c r="I607" s="4"/>
      <c r="J607" s="4"/>
      <c r="Q607" s="4"/>
    </row>
    <row r="608" ht="15.75" customHeight="1">
      <c r="H608" s="4"/>
      <c r="I608" s="4"/>
      <c r="J608" s="4"/>
      <c r="Q608" s="4"/>
    </row>
    <row r="609" ht="15.75" customHeight="1">
      <c r="H609" s="4"/>
      <c r="I609" s="4"/>
      <c r="J609" s="4"/>
      <c r="Q609" s="4"/>
    </row>
    <row r="610" ht="15.75" customHeight="1">
      <c r="H610" s="4"/>
      <c r="I610" s="4"/>
      <c r="J610" s="4"/>
      <c r="Q610" s="4"/>
    </row>
    <row r="611" ht="15.75" customHeight="1">
      <c r="H611" s="4"/>
      <c r="I611" s="4"/>
      <c r="J611" s="4"/>
      <c r="Q611" s="4"/>
    </row>
    <row r="612" ht="15.75" customHeight="1">
      <c r="H612" s="4"/>
      <c r="I612" s="4"/>
      <c r="J612" s="4"/>
      <c r="Q612" s="4"/>
    </row>
    <row r="613" ht="15.75" customHeight="1">
      <c r="H613" s="4"/>
      <c r="I613" s="4"/>
      <c r="J613" s="4"/>
      <c r="Q613" s="4"/>
    </row>
    <row r="614" ht="15.75" customHeight="1">
      <c r="H614" s="4"/>
      <c r="I614" s="4"/>
      <c r="J614" s="4"/>
      <c r="Q614" s="4"/>
    </row>
    <row r="615" ht="15.75" customHeight="1">
      <c r="H615" s="4"/>
      <c r="I615" s="4"/>
      <c r="J615" s="4"/>
      <c r="Q615" s="4"/>
    </row>
    <row r="616" ht="15.75" customHeight="1">
      <c r="H616" s="4"/>
      <c r="I616" s="4"/>
      <c r="J616" s="4"/>
      <c r="Q616" s="4"/>
    </row>
    <row r="617" ht="15.75" customHeight="1">
      <c r="H617" s="4"/>
      <c r="I617" s="4"/>
      <c r="J617" s="4"/>
      <c r="Q617" s="4"/>
    </row>
    <row r="618" ht="15.75" customHeight="1">
      <c r="H618" s="4"/>
      <c r="I618" s="4"/>
      <c r="J618" s="4"/>
      <c r="Q618" s="4"/>
    </row>
    <row r="619" ht="15.75" customHeight="1">
      <c r="H619" s="4"/>
      <c r="I619" s="4"/>
      <c r="J619" s="4"/>
      <c r="Q619" s="4"/>
    </row>
    <row r="620" ht="15.75" customHeight="1">
      <c r="H620" s="4"/>
      <c r="I620" s="4"/>
      <c r="J620" s="4"/>
      <c r="Q620" s="4"/>
    </row>
    <row r="621" ht="15.75" customHeight="1">
      <c r="H621" s="4"/>
      <c r="I621" s="4"/>
      <c r="J621" s="4"/>
      <c r="Q621" s="4"/>
    </row>
    <row r="622" ht="15.75" customHeight="1">
      <c r="H622" s="4"/>
      <c r="I622" s="4"/>
      <c r="J622" s="4"/>
      <c r="Q622" s="4"/>
    </row>
    <row r="623" ht="15.75" customHeight="1">
      <c r="H623" s="4"/>
      <c r="I623" s="4"/>
      <c r="J623" s="4"/>
      <c r="Q623" s="4"/>
    </row>
    <row r="624" ht="15.75" customHeight="1">
      <c r="H624" s="4"/>
      <c r="I624" s="4"/>
      <c r="J624" s="4"/>
      <c r="Q624" s="4"/>
    </row>
    <row r="625" ht="15.75" customHeight="1">
      <c r="H625" s="4"/>
      <c r="I625" s="4"/>
      <c r="J625" s="4"/>
      <c r="Q625" s="4"/>
    </row>
    <row r="626" ht="15.75" customHeight="1">
      <c r="H626" s="4"/>
      <c r="I626" s="4"/>
      <c r="J626" s="4"/>
      <c r="Q626" s="4"/>
    </row>
    <row r="627" ht="15.75" customHeight="1">
      <c r="H627" s="4"/>
      <c r="I627" s="4"/>
      <c r="J627" s="4"/>
      <c r="Q627" s="4"/>
    </row>
    <row r="628" ht="15.75" customHeight="1">
      <c r="H628" s="4"/>
      <c r="I628" s="4"/>
      <c r="J628" s="4"/>
      <c r="Q628" s="4"/>
    </row>
    <row r="629" ht="15.75" customHeight="1">
      <c r="H629" s="4"/>
      <c r="I629" s="4"/>
      <c r="J629" s="4"/>
      <c r="Q629" s="4"/>
    </row>
    <row r="630" ht="15.75" customHeight="1">
      <c r="H630" s="4"/>
      <c r="I630" s="4"/>
      <c r="J630" s="4"/>
      <c r="Q630" s="4"/>
    </row>
    <row r="631" ht="15.75" customHeight="1">
      <c r="H631" s="4"/>
      <c r="I631" s="4"/>
      <c r="J631" s="4"/>
      <c r="Q631" s="4"/>
    </row>
    <row r="632" ht="15.75" customHeight="1">
      <c r="H632" s="4"/>
      <c r="I632" s="4"/>
      <c r="J632" s="4"/>
      <c r="Q632" s="4"/>
    </row>
    <row r="633" ht="15.75" customHeight="1">
      <c r="H633" s="4"/>
      <c r="I633" s="4"/>
      <c r="J633" s="4"/>
      <c r="Q633" s="4"/>
    </row>
    <row r="634" ht="15.75" customHeight="1">
      <c r="H634" s="4"/>
      <c r="I634" s="4"/>
      <c r="J634" s="4"/>
      <c r="Q634" s="4"/>
    </row>
    <row r="635" ht="15.75" customHeight="1">
      <c r="H635" s="4"/>
      <c r="I635" s="4"/>
      <c r="J635" s="4"/>
      <c r="Q635" s="4"/>
    </row>
    <row r="636" ht="15.75" customHeight="1">
      <c r="H636" s="4"/>
      <c r="I636" s="4"/>
      <c r="J636" s="4"/>
      <c r="Q636" s="4"/>
    </row>
    <row r="637" ht="15.75" customHeight="1">
      <c r="H637" s="4"/>
      <c r="I637" s="4"/>
      <c r="J637" s="4"/>
      <c r="Q637" s="4"/>
    </row>
    <row r="638" ht="15.75" customHeight="1">
      <c r="H638" s="4"/>
      <c r="I638" s="4"/>
      <c r="J638" s="4"/>
      <c r="Q638" s="4"/>
    </row>
    <row r="639" ht="15.75" customHeight="1">
      <c r="H639" s="4"/>
      <c r="I639" s="4"/>
      <c r="J639" s="4"/>
      <c r="Q639" s="4"/>
    </row>
    <row r="640" ht="15.75" customHeight="1">
      <c r="H640" s="4"/>
      <c r="I640" s="4"/>
      <c r="J640" s="4"/>
      <c r="Q640" s="4"/>
    </row>
    <row r="641" ht="15.75" customHeight="1">
      <c r="H641" s="4"/>
      <c r="I641" s="4"/>
      <c r="J641" s="4"/>
      <c r="Q641" s="4"/>
    </row>
    <row r="642" ht="15.75" customHeight="1">
      <c r="H642" s="4"/>
      <c r="I642" s="4"/>
      <c r="J642" s="4"/>
      <c r="Q642" s="4"/>
    </row>
    <row r="643" ht="15.75" customHeight="1">
      <c r="H643" s="4"/>
      <c r="I643" s="4"/>
      <c r="J643" s="4"/>
      <c r="Q643" s="4"/>
    </row>
    <row r="644" ht="15.75" customHeight="1">
      <c r="H644" s="4"/>
      <c r="I644" s="4"/>
      <c r="J644" s="4"/>
      <c r="Q644" s="4"/>
    </row>
    <row r="645" ht="15.75" customHeight="1">
      <c r="H645" s="4"/>
      <c r="I645" s="4"/>
      <c r="J645" s="4"/>
      <c r="Q645" s="4"/>
    </row>
    <row r="646" ht="15.75" customHeight="1">
      <c r="H646" s="4"/>
      <c r="I646" s="4"/>
      <c r="J646" s="4"/>
      <c r="Q646" s="4"/>
    </row>
    <row r="647" ht="15.75" customHeight="1">
      <c r="H647" s="4"/>
      <c r="I647" s="4"/>
      <c r="J647" s="4"/>
      <c r="Q647" s="4"/>
    </row>
    <row r="648" ht="15.75" customHeight="1">
      <c r="H648" s="4"/>
      <c r="I648" s="4"/>
      <c r="J648" s="4"/>
      <c r="Q648" s="4"/>
    </row>
    <row r="649" ht="15.75" customHeight="1">
      <c r="H649" s="4"/>
      <c r="I649" s="4"/>
      <c r="J649" s="4"/>
      <c r="Q649" s="4"/>
    </row>
    <row r="650" ht="15.75" customHeight="1">
      <c r="H650" s="4"/>
      <c r="I650" s="4"/>
      <c r="J650" s="4"/>
      <c r="Q650" s="4"/>
    </row>
    <row r="651" ht="15.75" customHeight="1">
      <c r="H651" s="4"/>
      <c r="I651" s="4"/>
      <c r="J651" s="4"/>
      <c r="Q651" s="4"/>
    </row>
    <row r="652" ht="15.75" customHeight="1">
      <c r="H652" s="4"/>
      <c r="I652" s="4"/>
      <c r="J652" s="4"/>
      <c r="Q652" s="4"/>
    </row>
    <row r="653" ht="15.75" customHeight="1">
      <c r="H653" s="4"/>
      <c r="I653" s="4"/>
      <c r="J653" s="4"/>
      <c r="Q653" s="4"/>
    </row>
    <row r="654" ht="15.75" customHeight="1">
      <c r="H654" s="4"/>
      <c r="I654" s="4"/>
      <c r="J654" s="4"/>
      <c r="Q654" s="4"/>
    </row>
    <row r="655" ht="15.75" customHeight="1">
      <c r="H655" s="4"/>
      <c r="I655" s="4"/>
      <c r="J655" s="4"/>
      <c r="Q655" s="4"/>
    </row>
    <row r="656" ht="15.75" customHeight="1">
      <c r="H656" s="4"/>
      <c r="I656" s="4"/>
      <c r="J656" s="4"/>
      <c r="Q656" s="4"/>
    </row>
    <row r="657" ht="15.75" customHeight="1">
      <c r="H657" s="4"/>
      <c r="I657" s="4"/>
      <c r="J657" s="4"/>
      <c r="Q657" s="4"/>
    </row>
    <row r="658" ht="15.75" customHeight="1">
      <c r="H658" s="4"/>
      <c r="I658" s="4"/>
      <c r="J658" s="4"/>
      <c r="Q658" s="4"/>
    </row>
    <row r="659" ht="15.75" customHeight="1">
      <c r="H659" s="4"/>
      <c r="I659" s="4"/>
      <c r="J659" s="4"/>
      <c r="Q659" s="4"/>
    </row>
    <row r="660" ht="15.75" customHeight="1">
      <c r="H660" s="4"/>
      <c r="I660" s="4"/>
      <c r="J660" s="4"/>
      <c r="Q660" s="4"/>
    </row>
    <row r="661" ht="15.75" customHeight="1">
      <c r="H661" s="4"/>
      <c r="I661" s="4"/>
      <c r="J661" s="4"/>
      <c r="Q661" s="4"/>
    </row>
    <row r="662" ht="15.75" customHeight="1">
      <c r="H662" s="4"/>
      <c r="I662" s="4"/>
      <c r="J662" s="4"/>
      <c r="Q662" s="4"/>
    </row>
    <row r="663" ht="15.75" customHeight="1">
      <c r="H663" s="4"/>
      <c r="I663" s="4"/>
      <c r="J663" s="4"/>
      <c r="Q663" s="4"/>
    </row>
    <row r="664" ht="15.75" customHeight="1">
      <c r="H664" s="4"/>
      <c r="I664" s="4"/>
      <c r="J664" s="4"/>
      <c r="Q664" s="4"/>
    </row>
    <row r="665" ht="15.75" customHeight="1">
      <c r="H665" s="4"/>
      <c r="I665" s="4"/>
      <c r="J665" s="4"/>
      <c r="Q665" s="4"/>
    </row>
    <row r="666" ht="15.75" customHeight="1">
      <c r="H666" s="4"/>
      <c r="I666" s="4"/>
      <c r="J666" s="4"/>
      <c r="Q666" s="4"/>
    </row>
    <row r="667" ht="15.75" customHeight="1">
      <c r="H667" s="4"/>
      <c r="I667" s="4"/>
      <c r="J667" s="4"/>
      <c r="Q667" s="4"/>
    </row>
    <row r="668" ht="15.75" customHeight="1">
      <c r="H668" s="4"/>
      <c r="I668" s="4"/>
      <c r="J668" s="4"/>
      <c r="Q668" s="4"/>
    </row>
    <row r="669" ht="15.75" customHeight="1">
      <c r="H669" s="4"/>
      <c r="I669" s="4"/>
      <c r="J669" s="4"/>
      <c r="Q669" s="4"/>
    </row>
    <row r="670" ht="15.75" customHeight="1">
      <c r="H670" s="4"/>
      <c r="I670" s="4"/>
      <c r="J670" s="4"/>
      <c r="Q670" s="4"/>
    </row>
    <row r="671" ht="15.75" customHeight="1">
      <c r="H671" s="4"/>
      <c r="I671" s="4"/>
      <c r="J671" s="4"/>
      <c r="Q671" s="4"/>
    </row>
    <row r="672" ht="15.75" customHeight="1">
      <c r="H672" s="4"/>
      <c r="I672" s="4"/>
      <c r="J672" s="4"/>
      <c r="Q672" s="4"/>
    </row>
    <row r="673" ht="15.75" customHeight="1">
      <c r="H673" s="4"/>
      <c r="I673" s="4"/>
      <c r="J673" s="4"/>
      <c r="Q673" s="4"/>
    </row>
    <row r="674" ht="15.75" customHeight="1">
      <c r="H674" s="4"/>
      <c r="I674" s="4"/>
      <c r="J674" s="4"/>
      <c r="Q674" s="4"/>
    </row>
    <row r="675" ht="15.75" customHeight="1">
      <c r="H675" s="4"/>
      <c r="I675" s="4"/>
      <c r="J675" s="4"/>
      <c r="Q675" s="4"/>
    </row>
    <row r="676" ht="15.75" customHeight="1">
      <c r="H676" s="4"/>
      <c r="I676" s="4"/>
      <c r="J676" s="4"/>
      <c r="Q676" s="4"/>
    </row>
    <row r="677" ht="15.75" customHeight="1">
      <c r="H677" s="4"/>
      <c r="I677" s="4"/>
      <c r="J677" s="4"/>
      <c r="Q677" s="4"/>
    </row>
    <row r="678" ht="15.75" customHeight="1">
      <c r="H678" s="4"/>
      <c r="I678" s="4"/>
      <c r="J678" s="4"/>
      <c r="Q678" s="4"/>
    </row>
    <row r="679" ht="15.75" customHeight="1">
      <c r="H679" s="4"/>
      <c r="I679" s="4"/>
      <c r="J679" s="4"/>
      <c r="Q679" s="4"/>
    </row>
    <row r="680" ht="15.75" customHeight="1">
      <c r="H680" s="4"/>
      <c r="I680" s="4"/>
      <c r="J680" s="4"/>
      <c r="Q680" s="4"/>
    </row>
    <row r="681" ht="15.75" customHeight="1">
      <c r="H681" s="4"/>
      <c r="I681" s="4"/>
      <c r="J681" s="4"/>
      <c r="Q681" s="4"/>
    </row>
    <row r="682" ht="15.75" customHeight="1">
      <c r="H682" s="4"/>
      <c r="I682" s="4"/>
      <c r="J682" s="4"/>
      <c r="Q682" s="4"/>
    </row>
    <row r="683" ht="15.75" customHeight="1">
      <c r="H683" s="4"/>
      <c r="I683" s="4"/>
      <c r="J683" s="4"/>
      <c r="Q683" s="4"/>
    </row>
    <row r="684" ht="15.75" customHeight="1">
      <c r="H684" s="4"/>
      <c r="I684" s="4"/>
      <c r="J684" s="4"/>
      <c r="Q684" s="4"/>
    </row>
    <row r="685" ht="15.75" customHeight="1">
      <c r="H685" s="4"/>
      <c r="I685" s="4"/>
      <c r="J685" s="4"/>
      <c r="Q685" s="4"/>
    </row>
    <row r="686" ht="15.75" customHeight="1">
      <c r="H686" s="4"/>
      <c r="I686" s="4"/>
      <c r="J686" s="4"/>
      <c r="Q686" s="4"/>
    </row>
    <row r="687" ht="15.75" customHeight="1">
      <c r="H687" s="4"/>
      <c r="I687" s="4"/>
      <c r="J687" s="4"/>
      <c r="Q687" s="4"/>
    </row>
    <row r="688" ht="15.75" customHeight="1">
      <c r="H688" s="4"/>
      <c r="I688" s="4"/>
      <c r="J688" s="4"/>
      <c r="Q688" s="4"/>
    </row>
    <row r="689" ht="15.75" customHeight="1">
      <c r="H689" s="4"/>
      <c r="I689" s="4"/>
      <c r="J689" s="4"/>
      <c r="Q689" s="4"/>
    </row>
    <row r="690" ht="15.75" customHeight="1">
      <c r="H690" s="4"/>
      <c r="I690" s="4"/>
      <c r="J690" s="4"/>
      <c r="Q690" s="4"/>
    </row>
    <row r="691" ht="15.75" customHeight="1">
      <c r="H691" s="4"/>
      <c r="I691" s="4"/>
      <c r="J691" s="4"/>
      <c r="Q691" s="4"/>
    </row>
    <row r="692" ht="15.75" customHeight="1">
      <c r="H692" s="4"/>
      <c r="I692" s="4"/>
      <c r="J692" s="4"/>
      <c r="Q692" s="4"/>
    </row>
    <row r="693" ht="15.75" customHeight="1">
      <c r="H693" s="4"/>
      <c r="I693" s="4"/>
      <c r="J693" s="4"/>
      <c r="Q693" s="4"/>
    </row>
    <row r="694" ht="15.75" customHeight="1">
      <c r="H694" s="4"/>
      <c r="I694" s="4"/>
      <c r="J694" s="4"/>
      <c r="Q694" s="4"/>
    </row>
    <row r="695" ht="15.75" customHeight="1">
      <c r="H695" s="4"/>
      <c r="I695" s="4"/>
      <c r="J695" s="4"/>
      <c r="Q695" s="4"/>
    </row>
    <row r="696" ht="15.75" customHeight="1">
      <c r="H696" s="4"/>
      <c r="I696" s="4"/>
      <c r="J696" s="4"/>
      <c r="Q696" s="4"/>
    </row>
    <row r="697" ht="15.75" customHeight="1">
      <c r="H697" s="4"/>
      <c r="I697" s="4"/>
      <c r="J697" s="4"/>
      <c r="Q697" s="4"/>
    </row>
    <row r="698" ht="15.75" customHeight="1">
      <c r="H698" s="4"/>
      <c r="I698" s="4"/>
      <c r="J698" s="4"/>
      <c r="Q698" s="4"/>
    </row>
    <row r="699" ht="15.75" customHeight="1">
      <c r="H699" s="4"/>
      <c r="I699" s="4"/>
      <c r="J699" s="4"/>
      <c r="Q699" s="4"/>
    </row>
    <row r="700" ht="15.75" customHeight="1">
      <c r="H700" s="4"/>
      <c r="I700" s="4"/>
      <c r="J700" s="4"/>
      <c r="Q700" s="4"/>
    </row>
    <row r="701" ht="15.75" customHeight="1">
      <c r="H701" s="4"/>
      <c r="I701" s="4"/>
      <c r="J701" s="4"/>
      <c r="Q701" s="4"/>
    </row>
    <row r="702" ht="15.75" customHeight="1">
      <c r="H702" s="4"/>
      <c r="I702" s="4"/>
      <c r="J702" s="4"/>
      <c r="Q702" s="4"/>
    </row>
    <row r="703" ht="15.75" customHeight="1">
      <c r="H703" s="4"/>
      <c r="I703" s="4"/>
      <c r="J703" s="4"/>
      <c r="Q703" s="4"/>
    </row>
    <row r="704" ht="15.75" customHeight="1">
      <c r="H704" s="4"/>
      <c r="I704" s="4"/>
      <c r="J704" s="4"/>
      <c r="Q704" s="4"/>
    </row>
    <row r="705" ht="15.75" customHeight="1">
      <c r="H705" s="4"/>
      <c r="I705" s="4"/>
      <c r="J705" s="4"/>
      <c r="Q705" s="4"/>
    </row>
    <row r="706" ht="15.75" customHeight="1">
      <c r="H706" s="4"/>
      <c r="I706" s="4"/>
      <c r="J706" s="4"/>
      <c r="Q706" s="4"/>
    </row>
    <row r="707" ht="15.75" customHeight="1">
      <c r="H707" s="4"/>
      <c r="I707" s="4"/>
      <c r="J707" s="4"/>
      <c r="Q707" s="4"/>
    </row>
    <row r="708" ht="15.75" customHeight="1">
      <c r="H708" s="4"/>
      <c r="I708" s="4"/>
      <c r="J708" s="4"/>
      <c r="Q708" s="4"/>
    </row>
    <row r="709" ht="15.75" customHeight="1">
      <c r="H709" s="4"/>
      <c r="I709" s="4"/>
      <c r="J709" s="4"/>
      <c r="Q709" s="4"/>
    </row>
    <row r="710" ht="15.75" customHeight="1">
      <c r="H710" s="4"/>
      <c r="I710" s="4"/>
      <c r="J710" s="4"/>
      <c r="Q710" s="4"/>
    </row>
    <row r="711" ht="15.75" customHeight="1">
      <c r="H711" s="4"/>
      <c r="I711" s="4"/>
      <c r="J711" s="4"/>
      <c r="Q711" s="4"/>
    </row>
    <row r="712" ht="15.75" customHeight="1">
      <c r="H712" s="4"/>
      <c r="I712" s="4"/>
      <c r="J712" s="4"/>
      <c r="Q712" s="4"/>
    </row>
    <row r="713" ht="15.75" customHeight="1">
      <c r="H713" s="4"/>
      <c r="I713" s="4"/>
      <c r="J713" s="4"/>
      <c r="Q713" s="4"/>
    </row>
    <row r="714" ht="15.75" customHeight="1">
      <c r="H714" s="4"/>
      <c r="I714" s="4"/>
      <c r="J714" s="4"/>
      <c r="Q714" s="4"/>
    </row>
    <row r="715" ht="15.75" customHeight="1">
      <c r="H715" s="4"/>
      <c r="I715" s="4"/>
      <c r="J715" s="4"/>
      <c r="Q715" s="4"/>
    </row>
    <row r="716" ht="15.75" customHeight="1">
      <c r="H716" s="4"/>
      <c r="I716" s="4"/>
      <c r="J716" s="4"/>
      <c r="Q716" s="4"/>
    </row>
    <row r="717" ht="15.75" customHeight="1">
      <c r="H717" s="4"/>
      <c r="I717" s="4"/>
      <c r="J717" s="4"/>
      <c r="Q717" s="4"/>
    </row>
    <row r="718" ht="15.75" customHeight="1">
      <c r="H718" s="4"/>
      <c r="I718" s="4"/>
      <c r="J718" s="4"/>
      <c r="Q718" s="4"/>
    </row>
    <row r="719" ht="15.75" customHeight="1">
      <c r="H719" s="4"/>
      <c r="I719" s="4"/>
      <c r="J719" s="4"/>
      <c r="Q719" s="4"/>
    </row>
    <row r="720" ht="15.75" customHeight="1">
      <c r="H720" s="4"/>
      <c r="I720" s="4"/>
      <c r="J720" s="4"/>
      <c r="Q720" s="4"/>
    </row>
    <row r="721" ht="15.75" customHeight="1">
      <c r="H721" s="4"/>
      <c r="I721" s="4"/>
      <c r="J721" s="4"/>
      <c r="Q721" s="4"/>
    </row>
    <row r="722" ht="15.75" customHeight="1">
      <c r="H722" s="4"/>
      <c r="I722" s="4"/>
      <c r="J722" s="4"/>
      <c r="Q722" s="4"/>
    </row>
    <row r="723" ht="15.75" customHeight="1">
      <c r="H723" s="4"/>
      <c r="I723" s="4"/>
      <c r="J723" s="4"/>
      <c r="Q723" s="4"/>
    </row>
    <row r="724" ht="15.75" customHeight="1">
      <c r="H724" s="4"/>
      <c r="I724" s="4"/>
      <c r="J724" s="4"/>
      <c r="Q724" s="4"/>
    </row>
    <row r="725" ht="15.75" customHeight="1">
      <c r="H725" s="4"/>
      <c r="I725" s="4"/>
      <c r="J725" s="4"/>
      <c r="Q725" s="4"/>
    </row>
    <row r="726" ht="15.75" customHeight="1">
      <c r="H726" s="4"/>
      <c r="I726" s="4"/>
      <c r="J726" s="4"/>
      <c r="Q726" s="4"/>
    </row>
    <row r="727" ht="15.75" customHeight="1">
      <c r="H727" s="4"/>
      <c r="I727" s="4"/>
      <c r="J727" s="4"/>
      <c r="Q727" s="4"/>
    </row>
    <row r="728" ht="15.75" customHeight="1">
      <c r="H728" s="4"/>
      <c r="I728" s="4"/>
      <c r="J728" s="4"/>
      <c r="Q728" s="4"/>
    </row>
    <row r="729" ht="15.75" customHeight="1">
      <c r="H729" s="4"/>
      <c r="I729" s="4"/>
      <c r="J729" s="4"/>
      <c r="Q729" s="4"/>
    </row>
    <row r="730" ht="15.75" customHeight="1">
      <c r="H730" s="4"/>
      <c r="I730" s="4"/>
      <c r="J730" s="4"/>
      <c r="Q730" s="4"/>
    </row>
    <row r="731" ht="15.75" customHeight="1">
      <c r="H731" s="4"/>
      <c r="I731" s="4"/>
      <c r="J731" s="4"/>
      <c r="Q731" s="4"/>
    </row>
    <row r="732" ht="15.75" customHeight="1">
      <c r="H732" s="4"/>
      <c r="I732" s="4"/>
      <c r="J732" s="4"/>
      <c r="Q732" s="4"/>
    </row>
    <row r="733" ht="15.75" customHeight="1">
      <c r="H733" s="4"/>
      <c r="I733" s="4"/>
      <c r="J733" s="4"/>
      <c r="Q733" s="4"/>
    </row>
    <row r="734" ht="15.75" customHeight="1">
      <c r="H734" s="4"/>
      <c r="I734" s="4"/>
      <c r="J734" s="4"/>
      <c r="Q734" s="4"/>
    </row>
    <row r="735" ht="15.75" customHeight="1">
      <c r="H735" s="4"/>
      <c r="I735" s="4"/>
      <c r="J735" s="4"/>
      <c r="Q735" s="4"/>
    </row>
    <row r="736" ht="15.75" customHeight="1">
      <c r="H736" s="4"/>
      <c r="I736" s="4"/>
      <c r="J736" s="4"/>
      <c r="Q736" s="4"/>
    </row>
    <row r="737" ht="15.75" customHeight="1">
      <c r="H737" s="4"/>
      <c r="I737" s="4"/>
      <c r="J737" s="4"/>
      <c r="Q737" s="4"/>
    </row>
    <row r="738" ht="15.75" customHeight="1">
      <c r="H738" s="4"/>
      <c r="I738" s="4"/>
      <c r="J738" s="4"/>
      <c r="Q738" s="4"/>
    </row>
    <row r="739" ht="15.75" customHeight="1">
      <c r="H739" s="4"/>
      <c r="I739" s="4"/>
      <c r="J739" s="4"/>
      <c r="Q739" s="4"/>
    </row>
    <row r="740" ht="15.75" customHeight="1">
      <c r="H740" s="4"/>
      <c r="I740" s="4"/>
      <c r="J740" s="4"/>
      <c r="Q740" s="4"/>
    </row>
    <row r="741" ht="15.75" customHeight="1">
      <c r="H741" s="4"/>
      <c r="I741" s="4"/>
      <c r="J741" s="4"/>
      <c r="Q741" s="4"/>
    </row>
    <row r="742" ht="15.75" customHeight="1">
      <c r="H742" s="4"/>
      <c r="I742" s="4"/>
      <c r="J742" s="4"/>
      <c r="Q742" s="4"/>
    </row>
    <row r="743" ht="15.75" customHeight="1">
      <c r="H743" s="4"/>
      <c r="I743" s="4"/>
      <c r="J743" s="4"/>
      <c r="Q743" s="4"/>
    </row>
    <row r="744" ht="15.75" customHeight="1">
      <c r="H744" s="4"/>
      <c r="I744" s="4"/>
      <c r="J744" s="4"/>
      <c r="Q744" s="4"/>
    </row>
    <row r="745" ht="15.75" customHeight="1">
      <c r="H745" s="4"/>
      <c r="I745" s="4"/>
      <c r="J745" s="4"/>
      <c r="Q745" s="4"/>
    </row>
    <row r="746" ht="15.75" customHeight="1">
      <c r="H746" s="4"/>
      <c r="I746" s="4"/>
      <c r="J746" s="4"/>
      <c r="Q746" s="4"/>
    </row>
    <row r="747" ht="15.75" customHeight="1">
      <c r="H747" s="4"/>
      <c r="I747" s="4"/>
      <c r="J747" s="4"/>
      <c r="Q747" s="4"/>
    </row>
    <row r="748" ht="15.75" customHeight="1">
      <c r="H748" s="4"/>
      <c r="I748" s="4"/>
      <c r="J748" s="4"/>
      <c r="Q748" s="4"/>
    </row>
    <row r="749" ht="15.75" customHeight="1">
      <c r="H749" s="4"/>
      <c r="I749" s="4"/>
      <c r="J749" s="4"/>
      <c r="Q749" s="4"/>
    </row>
    <row r="750" ht="15.75" customHeight="1">
      <c r="H750" s="4"/>
      <c r="I750" s="4"/>
      <c r="J750" s="4"/>
      <c r="Q750" s="4"/>
    </row>
    <row r="751" ht="15.75" customHeight="1">
      <c r="H751" s="4"/>
      <c r="I751" s="4"/>
      <c r="J751" s="4"/>
      <c r="Q751" s="4"/>
    </row>
    <row r="752" ht="15.75" customHeight="1">
      <c r="H752" s="4"/>
      <c r="I752" s="4"/>
      <c r="J752" s="4"/>
      <c r="Q752" s="4"/>
    </row>
    <row r="753" ht="15.75" customHeight="1">
      <c r="H753" s="4"/>
      <c r="I753" s="4"/>
      <c r="J753" s="4"/>
      <c r="Q753" s="4"/>
    </row>
    <row r="754" ht="15.75" customHeight="1">
      <c r="H754" s="4"/>
      <c r="I754" s="4"/>
      <c r="J754" s="4"/>
      <c r="Q754" s="4"/>
    </row>
    <row r="755" ht="15.75" customHeight="1">
      <c r="H755" s="4"/>
      <c r="I755" s="4"/>
      <c r="J755" s="4"/>
      <c r="Q755" s="4"/>
    </row>
    <row r="756" ht="15.75" customHeight="1">
      <c r="H756" s="4"/>
      <c r="I756" s="4"/>
      <c r="J756" s="4"/>
      <c r="Q756" s="4"/>
    </row>
    <row r="757" ht="15.75" customHeight="1">
      <c r="H757" s="4"/>
      <c r="I757" s="4"/>
      <c r="J757" s="4"/>
      <c r="Q757" s="4"/>
    </row>
    <row r="758" ht="15.75" customHeight="1">
      <c r="H758" s="4"/>
      <c r="I758" s="4"/>
      <c r="J758" s="4"/>
      <c r="Q758" s="4"/>
    </row>
    <row r="759" ht="15.75" customHeight="1">
      <c r="H759" s="4"/>
      <c r="I759" s="4"/>
      <c r="J759" s="4"/>
      <c r="Q759" s="4"/>
    </row>
    <row r="760" ht="15.75" customHeight="1">
      <c r="H760" s="4"/>
      <c r="I760" s="4"/>
      <c r="J760" s="4"/>
      <c r="Q760" s="4"/>
    </row>
    <row r="761" ht="15.75" customHeight="1">
      <c r="H761" s="4"/>
      <c r="I761" s="4"/>
      <c r="J761" s="4"/>
      <c r="Q761" s="4"/>
    </row>
    <row r="762" ht="15.75" customHeight="1">
      <c r="H762" s="4"/>
      <c r="I762" s="4"/>
      <c r="J762" s="4"/>
      <c r="Q762" s="4"/>
    </row>
    <row r="763" ht="15.75" customHeight="1">
      <c r="H763" s="4"/>
      <c r="I763" s="4"/>
      <c r="J763" s="4"/>
      <c r="Q763" s="4"/>
    </row>
    <row r="764" ht="15.75" customHeight="1">
      <c r="H764" s="4"/>
      <c r="I764" s="4"/>
      <c r="J764" s="4"/>
      <c r="Q764" s="4"/>
    </row>
    <row r="765" ht="15.75" customHeight="1">
      <c r="H765" s="4"/>
      <c r="I765" s="4"/>
      <c r="J765" s="4"/>
      <c r="Q765" s="4"/>
    </row>
    <row r="766" ht="15.75" customHeight="1">
      <c r="H766" s="4"/>
      <c r="I766" s="4"/>
      <c r="J766" s="4"/>
      <c r="Q766" s="4"/>
    </row>
    <row r="767" ht="15.75" customHeight="1">
      <c r="H767" s="4"/>
      <c r="I767" s="4"/>
      <c r="J767" s="4"/>
      <c r="Q767" s="4"/>
    </row>
    <row r="768" ht="15.75" customHeight="1">
      <c r="H768" s="4"/>
      <c r="I768" s="4"/>
      <c r="J768" s="4"/>
      <c r="Q768" s="4"/>
    </row>
    <row r="769" ht="15.75" customHeight="1">
      <c r="H769" s="4"/>
      <c r="I769" s="4"/>
      <c r="J769" s="4"/>
      <c r="Q769" s="4"/>
    </row>
    <row r="770" ht="15.75" customHeight="1">
      <c r="H770" s="4"/>
      <c r="I770" s="4"/>
      <c r="J770" s="4"/>
      <c r="Q770" s="4"/>
    </row>
    <row r="771" ht="15.75" customHeight="1">
      <c r="H771" s="4"/>
      <c r="I771" s="4"/>
      <c r="J771" s="4"/>
      <c r="Q771" s="4"/>
    </row>
    <row r="772" ht="15.75" customHeight="1">
      <c r="H772" s="4"/>
      <c r="I772" s="4"/>
      <c r="J772" s="4"/>
      <c r="Q772" s="4"/>
    </row>
    <row r="773" ht="15.75" customHeight="1">
      <c r="H773" s="4"/>
      <c r="I773" s="4"/>
      <c r="J773" s="4"/>
      <c r="Q773" s="4"/>
    </row>
    <row r="774" ht="15.75" customHeight="1">
      <c r="H774" s="4"/>
      <c r="I774" s="4"/>
      <c r="J774" s="4"/>
      <c r="Q774" s="4"/>
    </row>
    <row r="775" ht="15.75" customHeight="1">
      <c r="H775" s="4"/>
      <c r="I775" s="4"/>
      <c r="J775" s="4"/>
      <c r="Q775" s="4"/>
    </row>
    <row r="776" ht="15.75" customHeight="1">
      <c r="H776" s="4"/>
      <c r="I776" s="4"/>
      <c r="J776" s="4"/>
      <c r="Q776" s="4"/>
    </row>
    <row r="777" ht="15.75" customHeight="1">
      <c r="H777" s="4"/>
      <c r="I777" s="4"/>
      <c r="J777" s="4"/>
      <c r="Q777" s="4"/>
    </row>
    <row r="778" ht="15.75" customHeight="1">
      <c r="H778" s="4"/>
      <c r="I778" s="4"/>
      <c r="J778" s="4"/>
      <c r="Q778" s="4"/>
    </row>
    <row r="779" ht="15.75" customHeight="1">
      <c r="H779" s="4"/>
      <c r="I779" s="4"/>
      <c r="J779" s="4"/>
      <c r="Q779" s="4"/>
    </row>
    <row r="780" ht="15.75" customHeight="1">
      <c r="H780" s="4"/>
      <c r="I780" s="4"/>
      <c r="J780" s="4"/>
      <c r="Q780" s="4"/>
    </row>
    <row r="781" ht="15.75" customHeight="1">
      <c r="H781" s="4"/>
      <c r="I781" s="4"/>
      <c r="J781" s="4"/>
      <c r="Q781" s="4"/>
    </row>
    <row r="782" ht="15.75" customHeight="1">
      <c r="H782" s="4"/>
      <c r="I782" s="4"/>
      <c r="J782" s="4"/>
      <c r="Q782" s="4"/>
    </row>
    <row r="783" ht="15.75" customHeight="1">
      <c r="H783" s="4"/>
      <c r="I783" s="4"/>
      <c r="J783" s="4"/>
      <c r="Q783" s="4"/>
    </row>
    <row r="784" ht="15.75" customHeight="1">
      <c r="H784" s="4"/>
      <c r="I784" s="4"/>
      <c r="J784" s="4"/>
      <c r="Q784" s="4"/>
    </row>
    <row r="785" ht="15.75" customHeight="1">
      <c r="H785" s="4"/>
      <c r="I785" s="4"/>
      <c r="J785" s="4"/>
      <c r="Q785" s="4"/>
    </row>
    <row r="786" ht="15.75" customHeight="1">
      <c r="H786" s="4"/>
      <c r="I786" s="4"/>
      <c r="J786" s="4"/>
      <c r="Q786" s="4"/>
    </row>
    <row r="787" ht="15.75" customHeight="1">
      <c r="H787" s="4"/>
      <c r="I787" s="4"/>
      <c r="J787" s="4"/>
      <c r="Q787" s="4"/>
    </row>
    <row r="788" ht="15.75" customHeight="1">
      <c r="H788" s="4"/>
      <c r="I788" s="4"/>
      <c r="J788" s="4"/>
      <c r="Q788" s="4"/>
    </row>
    <row r="789" ht="15.75" customHeight="1">
      <c r="H789" s="4"/>
      <c r="I789" s="4"/>
      <c r="J789" s="4"/>
      <c r="Q789" s="4"/>
    </row>
    <row r="790" ht="15.75" customHeight="1">
      <c r="H790" s="4"/>
      <c r="I790" s="4"/>
      <c r="J790" s="4"/>
      <c r="Q790" s="4"/>
    </row>
    <row r="791" ht="15.75" customHeight="1">
      <c r="H791" s="4"/>
      <c r="I791" s="4"/>
      <c r="J791" s="4"/>
      <c r="Q791" s="4"/>
    </row>
    <row r="792" ht="15.75" customHeight="1">
      <c r="H792" s="4"/>
      <c r="I792" s="4"/>
      <c r="J792" s="4"/>
      <c r="Q792" s="4"/>
    </row>
    <row r="793" ht="15.75" customHeight="1">
      <c r="H793" s="4"/>
      <c r="I793" s="4"/>
      <c r="J793" s="4"/>
      <c r="Q793" s="4"/>
    </row>
    <row r="794" ht="15.75" customHeight="1">
      <c r="H794" s="4"/>
      <c r="I794" s="4"/>
      <c r="J794" s="4"/>
      <c r="Q794" s="4"/>
    </row>
    <row r="795" ht="15.75" customHeight="1">
      <c r="H795" s="4"/>
      <c r="I795" s="4"/>
      <c r="J795" s="4"/>
      <c r="Q795" s="4"/>
    </row>
    <row r="796" ht="15.75" customHeight="1">
      <c r="H796" s="4"/>
      <c r="I796" s="4"/>
      <c r="J796" s="4"/>
      <c r="Q796" s="4"/>
    </row>
    <row r="797" ht="15.75" customHeight="1">
      <c r="H797" s="4"/>
      <c r="I797" s="4"/>
      <c r="J797" s="4"/>
      <c r="Q797" s="4"/>
    </row>
    <row r="798" ht="15.75" customHeight="1">
      <c r="H798" s="4"/>
      <c r="I798" s="4"/>
      <c r="J798" s="4"/>
      <c r="Q798" s="4"/>
    </row>
    <row r="799" ht="15.75" customHeight="1">
      <c r="H799" s="4"/>
      <c r="I799" s="4"/>
      <c r="J799" s="4"/>
      <c r="Q799" s="4"/>
    </row>
    <row r="800" ht="15.75" customHeight="1">
      <c r="H800" s="4"/>
      <c r="I800" s="4"/>
      <c r="J800" s="4"/>
      <c r="Q800" s="4"/>
    </row>
    <row r="801" ht="15.75" customHeight="1">
      <c r="H801" s="4"/>
      <c r="I801" s="4"/>
      <c r="J801" s="4"/>
      <c r="Q801" s="4"/>
    </row>
    <row r="802" ht="15.75" customHeight="1">
      <c r="H802" s="4"/>
      <c r="I802" s="4"/>
      <c r="J802" s="4"/>
      <c r="Q802" s="4"/>
    </row>
    <row r="803" ht="15.75" customHeight="1">
      <c r="H803" s="4"/>
      <c r="I803" s="4"/>
      <c r="J803" s="4"/>
      <c r="Q803" s="4"/>
    </row>
    <row r="804" ht="15.75" customHeight="1">
      <c r="H804" s="4"/>
      <c r="I804" s="4"/>
      <c r="J804" s="4"/>
      <c r="Q804" s="4"/>
    </row>
    <row r="805" ht="15.75" customHeight="1">
      <c r="H805" s="4"/>
      <c r="I805" s="4"/>
      <c r="J805" s="4"/>
      <c r="Q805" s="4"/>
    </row>
    <row r="806" ht="15.75" customHeight="1">
      <c r="H806" s="4"/>
      <c r="I806" s="4"/>
      <c r="J806" s="4"/>
      <c r="Q806" s="4"/>
    </row>
    <row r="807" ht="15.75" customHeight="1">
      <c r="H807" s="4"/>
      <c r="I807" s="4"/>
      <c r="J807" s="4"/>
      <c r="Q807" s="4"/>
    </row>
    <row r="808" ht="15.75" customHeight="1">
      <c r="H808" s="4"/>
      <c r="I808" s="4"/>
      <c r="J808" s="4"/>
      <c r="Q808" s="4"/>
    </row>
    <row r="809" ht="15.75" customHeight="1">
      <c r="H809" s="4"/>
      <c r="I809" s="4"/>
      <c r="J809" s="4"/>
      <c r="Q809" s="4"/>
    </row>
    <row r="810" ht="15.75" customHeight="1">
      <c r="H810" s="4"/>
      <c r="I810" s="4"/>
      <c r="J810" s="4"/>
      <c r="Q810" s="4"/>
    </row>
    <row r="811" ht="15.75" customHeight="1">
      <c r="H811" s="4"/>
      <c r="I811" s="4"/>
      <c r="J811" s="4"/>
      <c r="Q811" s="4"/>
    </row>
    <row r="812" ht="15.75" customHeight="1">
      <c r="H812" s="4"/>
      <c r="I812" s="4"/>
      <c r="J812" s="4"/>
      <c r="Q812" s="4"/>
    </row>
    <row r="813" ht="15.75" customHeight="1">
      <c r="H813" s="4"/>
      <c r="I813" s="4"/>
      <c r="J813" s="4"/>
      <c r="Q813" s="4"/>
    </row>
    <row r="814" ht="15.75" customHeight="1">
      <c r="H814" s="4"/>
      <c r="I814" s="4"/>
      <c r="J814" s="4"/>
      <c r="Q814" s="4"/>
    </row>
    <row r="815" ht="15.75" customHeight="1">
      <c r="H815" s="4"/>
      <c r="I815" s="4"/>
      <c r="J815" s="4"/>
      <c r="Q815" s="4"/>
    </row>
    <row r="816" ht="15.75" customHeight="1">
      <c r="H816" s="4"/>
      <c r="I816" s="4"/>
      <c r="J816" s="4"/>
      <c r="Q816" s="4"/>
    </row>
    <row r="817" ht="15.75" customHeight="1">
      <c r="H817" s="4"/>
      <c r="I817" s="4"/>
      <c r="J817" s="4"/>
      <c r="Q817" s="4"/>
    </row>
    <row r="818" ht="15.75" customHeight="1">
      <c r="H818" s="4"/>
      <c r="I818" s="4"/>
      <c r="J818" s="4"/>
      <c r="Q818" s="4"/>
    </row>
    <row r="819" ht="15.75" customHeight="1">
      <c r="H819" s="4"/>
      <c r="I819" s="4"/>
      <c r="J819" s="4"/>
      <c r="Q819" s="4"/>
    </row>
    <row r="820" ht="15.75" customHeight="1">
      <c r="H820" s="4"/>
      <c r="I820" s="4"/>
      <c r="J820" s="4"/>
      <c r="Q820" s="4"/>
    </row>
    <row r="821" ht="15.75" customHeight="1">
      <c r="H821" s="4"/>
      <c r="I821" s="4"/>
      <c r="J821" s="4"/>
      <c r="Q821" s="4"/>
    </row>
    <row r="822" ht="15.75" customHeight="1">
      <c r="H822" s="4"/>
      <c r="I822" s="4"/>
      <c r="J822" s="4"/>
      <c r="Q822" s="4"/>
    </row>
    <row r="823" ht="15.75" customHeight="1">
      <c r="H823" s="4"/>
      <c r="I823" s="4"/>
      <c r="J823" s="4"/>
      <c r="Q823" s="4"/>
    </row>
    <row r="824" ht="15.75" customHeight="1">
      <c r="H824" s="4"/>
      <c r="I824" s="4"/>
      <c r="J824" s="4"/>
      <c r="Q824" s="4"/>
    </row>
    <row r="825" ht="15.75" customHeight="1">
      <c r="H825" s="4"/>
      <c r="I825" s="4"/>
      <c r="J825" s="4"/>
      <c r="Q825" s="4"/>
    </row>
    <row r="826" ht="15.75" customHeight="1">
      <c r="H826" s="4"/>
      <c r="I826" s="4"/>
      <c r="J826" s="4"/>
      <c r="Q826" s="4"/>
    </row>
    <row r="827" ht="15.75" customHeight="1">
      <c r="H827" s="4"/>
      <c r="I827" s="4"/>
      <c r="J827" s="4"/>
      <c r="Q827" s="4"/>
    </row>
    <row r="828" ht="15.75" customHeight="1">
      <c r="H828" s="4"/>
      <c r="I828" s="4"/>
      <c r="J828" s="4"/>
      <c r="Q828" s="4"/>
    </row>
    <row r="829" ht="15.75" customHeight="1">
      <c r="H829" s="4"/>
      <c r="I829" s="4"/>
      <c r="J829" s="4"/>
      <c r="Q829" s="4"/>
    </row>
    <row r="830" ht="15.75" customHeight="1">
      <c r="H830" s="4"/>
      <c r="I830" s="4"/>
      <c r="J830" s="4"/>
      <c r="Q830" s="4"/>
    </row>
    <row r="831" ht="15.75" customHeight="1">
      <c r="H831" s="4"/>
      <c r="I831" s="4"/>
      <c r="J831" s="4"/>
      <c r="Q831" s="4"/>
    </row>
    <row r="832" ht="15.75" customHeight="1">
      <c r="H832" s="4"/>
      <c r="I832" s="4"/>
      <c r="J832" s="4"/>
      <c r="Q832" s="4"/>
    </row>
    <row r="833" ht="15.75" customHeight="1">
      <c r="H833" s="4"/>
      <c r="I833" s="4"/>
      <c r="J833" s="4"/>
      <c r="Q833" s="4"/>
    </row>
    <row r="834" ht="15.75" customHeight="1">
      <c r="H834" s="4"/>
      <c r="I834" s="4"/>
      <c r="J834" s="4"/>
      <c r="Q834" s="4"/>
    </row>
    <row r="835" ht="15.75" customHeight="1">
      <c r="H835" s="4"/>
      <c r="I835" s="4"/>
      <c r="J835" s="4"/>
      <c r="Q835" s="4"/>
    </row>
    <row r="836" ht="15.75" customHeight="1">
      <c r="H836" s="4"/>
      <c r="I836" s="4"/>
      <c r="J836" s="4"/>
      <c r="Q836" s="4"/>
    </row>
    <row r="837" ht="15.75" customHeight="1">
      <c r="H837" s="4"/>
      <c r="I837" s="4"/>
      <c r="J837" s="4"/>
      <c r="Q837" s="4"/>
    </row>
    <row r="838" ht="15.75" customHeight="1">
      <c r="H838" s="4"/>
      <c r="I838" s="4"/>
      <c r="J838" s="4"/>
      <c r="Q838" s="4"/>
    </row>
    <row r="839" ht="15.75" customHeight="1">
      <c r="H839" s="4"/>
      <c r="I839" s="4"/>
      <c r="J839" s="4"/>
      <c r="Q839" s="4"/>
    </row>
    <row r="840" ht="15.75" customHeight="1">
      <c r="H840" s="4"/>
      <c r="I840" s="4"/>
      <c r="J840" s="4"/>
      <c r="Q840" s="4"/>
    </row>
    <row r="841" ht="15.75" customHeight="1">
      <c r="H841" s="4"/>
      <c r="I841" s="4"/>
      <c r="J841" s="4"/>
      <c r="Q841" s="4"/>
    </row>
    <row r="842" ht="15.75" customHeight="1">
      <c r="H842" s="4"/>
      <c r="I842" s="4"/>
      <c r="J842" s="4"/>
      <c r="Q842" s="4"/>
    </row>
    <row r="843" ht="15.75" customHeight="1">
      <c r="H843" s="4"/>
      <c r="I843" s="4"/>
      <c r="J843" s="4"/>
      <c r="Q843" s="4"/>
    </row>
    <row r="844" ht="15.75" customHeight="1">
      <c r="H844" s="4"/>
      <c r="I844" s="4"/>
      <c r="J844" s="4"/>
      <c r="Q844" s="4"/>
    </row>
    <row r="845" ht="15.75" customHeight="1">
      <c r="H845" s="4"/>
      <c r="I845" s="4"/>
      <c r="J845" s="4"/>
      <c r="Q845" s="4"/>
    </row>
    <row r="846" ht="15.75" customHeight="1">
      <c r="H846" s="4"/>
      <c r="I846" s="4"/>
      <c r="J846" s="4"/>
      <c r="Q846" s="4"/>
    </row>
    <row r="847" ht="15.75" customHeight="1">
      <c r="H847" s="4"/>
      <c r="I847" s="4"/>
      <c r="J847" s="4"/>
      <c r="Q847" s="4"/>
    </row>
    <row r="848" ht="15.75" customHeight="1">
      <c r="H848" s="4"/>
      <c r="I848" s="4"/>
      <c r="J848" s="4"/>
      <c r="Q848" s="4"/>
    </row>
    <row r="849" ht="15.75" customHeight="1">
      <c r="H849" s="4"/>
      <c r="I849" s="4"/>
      <c r="J849" s="4"/>
      <c r="Q849" s="4"/>
    </row>
    <row r="850" ht="15.75" customHeight="1">
      <c r="H850" s="4"/>
      <c r="I850" s="4"/>
      <c r="J850" s="4"/>
      <c r="Q850" s="4"/>
    </row>
    <row r="851" ht="15.75" customHeight="1">
      <c r="H851" s="4"/>
      <c r="I851" s="4"/>
      <c r="J851" s="4"/>
      <c r="Q851" s="4"/>
    </row>
    <row r="852" ht="15.75" customHeight="1">
      <c r="H852" s="4"/>
      <c r="I852" s="4"/>
      <c r="J852" s="4"/>
      <c r="Q852" s="4"/>
    </row>
    <row r="853" ht="15.75" customHeight="1">
      <c r="H853" s="4"/>
      <c r="I853" s="4"/>
      <c r="J853" s="4"/>
      <c r="Q853" s="4"/>
    </row>
    <row r="854" ht="15.75" customHeight="1">
      <c r="H854" s="4"/>
      <c r="I854" s="4"/>
      <c r="J854" s="4"/>
      <c r="Q854" s="4"/>
    </row>
    <row r="855" ht="15.75" customHeight="1">
      <c r="H855" s="4"/>
      <c r="I855" s="4"/>
      <c r="J855" s="4"/>
      <c r="Q855" s="4"/>
    </row>
    <row r="856" ht="15.75" customHeight="1">
      <c r="H856" s="4"/>
      <c r="I856" s="4"/>
      <c r="J856" s="4"/>
      <c r="Q856" s="4"/>
    </row>
    <row r="857" ht="15.75" customHeight="1">
      <c r="H857" s="4"/>
      <c r="I857" s="4"/>
      <c r="J857" s="4"/>
      <c r="Q857" s="4"/>
    </row>
    <row r="858" ht="15.75" customHeight="1">
      <c r="H858" s="4"/>
      <c r="I858" s="4"/>
      <c r="J858" s="4"/>
      <c r="Q858" s="4"/>
    </row>
    <row r="859" ht="15.75" customHeight="1">
      <c r="H859" s="4"/>
      <c r="I859" s="4"/>
      <c r="J859" s="4"/>
      <c r="Q859" s="4"/>
    </row>
    <row r="860" ht="15.75" customHeight="1">
      <c r="H860" s="4"/>
      <c r="I860" s="4"/>
      <c r="J860" s="4"/>
      <c r="Q860" s="4"/>
    </row>
    <row r="861" ht="15.75" customHeight="1">
      <c r="H861" s="4"/>
      <c r="I861" s="4"/>
      <c r="J861" s="4"/>
      <c r="Q861" s="4"/>
    </row>
    <row r="862" ht="15.75" customHeight="1">
      <c r="H862" s="4"/>
      <c r="I862" s="4"/>
      <c r="J862" s="4"/>
      <c r="Q862" s="4"/>
    </row>
    <row r="863" ht="15.75" customHeight="1">
      <c r="H863" s="4"/>
      <c r="I863" s="4"/>
      <c r="J863" s="4"/>
      <c r="Q863" s="4"/>
    </row>
    <row r="864" ht="15.75" customHeight="1">
      <c r="H864" s="4"/>
      <c r="I864" s="4"/>
      <c r="J864" s="4"/>
      <c r="Q864" s="4"/>
    </row>
    <row r="865" ht="15.75" customHeight="1">
      <c r="H865" s="4"/>
      <c r="I865" s="4"/>
      <c r="J865" s="4"/>
      <c r="Q865" s="4"/>
    </row>
    <row r="866" ht="15.75" customHeight="1">
      <c r="H866" s="4"/>
      <c r="I866" s="4"/>
      <c r="J866" s="4"/>
      <c r="Q866" s="4"/>
    </row>
    <row r="867" ht="15.75" customHeight="1">
      <c r="H867" s="4"/>
      <c r="I867" s="4"/>
      <c r="J867" s="4"/>
      <c r="Q867" s="4"/>
    </row>
    <row r="868" ht="15.75" customHeight="1">
      <c r="H868" s="4"/>
      <c r="I868" s="4"/>
      <c r="J868" s="4"/>
      <c r="Q868" s="4"/>
    </row>
    <row r="869" ht="15.75" customHeight="1">
      <c r="H869" s="4"/>
      <c r="I869" s="4"/>
      <c r="J869" s="4"/>
      <c r="Q869" s="4"/>
    </row>
    <row r="870" ht="15.75" customHeight="1">
      <c r="H870" s="4"/>
      <c r="I870" s="4"/>
      <c r="J870" s="4"/>
      <c r="Q870" s="4"/>
    </row>
    <row r="871" ht="15.75" customHeight="1">
      <c r="H871" s="4"/>
      <c r="I871" s="4"/>
      <c r="J871" s="4"/>
      <c r="Q871" s="4"/>
    </row>
    <row r="872" ht="15.75" customHeight="1">
      <c r="H872" s="4"/>
      <c r="I872" s="4"/>
      <c r="J872" s="4"/>
      <c r="Q872" s="4"/>
    </row>
    <row r="873" ht="15.75" customHeight="1">
      <c r="H873" s="4"/>
      <c r="I873" s="4"/>
      <c r="J873" s="4"/>
      <c r="Q873" s="4"/>
    </row>
    <row r="874" ht="15.75" customHeight="1">
      <c r="H874" s="4"/>
      <c r="I874" s="4"/>
      <c r="J874" s="4"/>
      <c r="Q874" s="4"/>
    </row>
    <row r="875" ht="15.75" customHeight="1">
      <c r="H875" s="4"/>
      <c r="I875" s="4"/>
      <c r="J875" s="4"/>
      <c r="Q875" s="4"/>
    </row>
    <row r="876" ht="15.75" customHeight="1">
      <c r="H876" s="4"/>
      <c r="I876" s="4"/>
      <c r="J876" s="4"/>
      <c r="Q876" s="4"/>
    </row>
    <row r="877" ht="15.75" customHeight="1">
      <c r="H877" s="4"/>
      <c r="I877" s="4"/>
      <c r="J877" s="4"/>
      <c r="Q877" s="4"/>
    </row>
    <row r="878" ht="15.75" customHeight="1">
      <c r="H878" s="4"/>
      <c r="I878" s="4"/>
      <c r="J878" s="4"/>
      <c r="Q878" s="4"/>
    </row>
    <row r="879" ht="15.75" customHeight="1">
      <c r="H879" s="4"/>
      <c r="I879" s="4"/>
      <c r="J879" s="4"/>
      <c r="Q879" s="4"/>
    </row>
    <row r="880" ht="15.75" customHeight="1">
      <c r="H880" s="4"/>
      <c r="I880" s="4"/>
      <c r="J880" s="4"/>
      <c r="Q880" s="4"/>
    </row>
    <row r="881" ht="15.75" customHeight="1">
      <c r="H881" s="4"/>
      <c r="I881" s="4"/>
      <c r="J881" s="4"/>
      <c r="Q881" s="4"/>
    </row>
    <row r="882" ht="15.75" customHeight="1">
      <c r="H882" s="4"/>
      <c r="I882" s="4"/>
      <c r="J882" s="4"/>
      <c r="Q882" s="4"/>
    </row>
    <row r="883" ht="15.75" customHeight="1">
      <c r="H883" s="4"/>
      <c r="I883" s="4"/>
      <c r="J883" s="4"/>
      <c r="Q883" s="4"/>
    </row>
    <row r="884" ht="15.75" customHeight="1">
      <c r="H884" s="4"/>
      <c r="I884" s="4"/>
      <c r="J884" s="4"/>
      <c r="Q884" s="4"/>
    </row>
    <row r="885" ht="15.75" customHeight="1">
      <c r="H885" s="4"/>
      <c r="I885" s="4"/>
      <c r="J885" s="4"/>
      <c r="Q885" s="4"/>
    </row>
    <row r="886" ht="15.75" customHeight="1">
      <c r="H886" s="4"/>
      <c r="I886" s="4"/>
      <c r="J886" s="4"/>
      <c r="Q886" s="4"/>
    </row>
    <row r="887" ht="15.75" customHeight="1">
      <c r="H887" s="4"/>
      <c r="I887" s="4"/>
      <c r="J887" s="4"/>
      <c r="Q887" s="4"/>
    </row>
    <row r="888" ht="15.75" customHeight="1">
      <c r="H888" s="4"/>
      <c r="I888" s="4"/>
      <c r="J888" s="4"/>
      <c r="Q888" s="4"/>
    </row>
    <row r="889" ht="15.75" customHeight="1">
      <c r="H889" s="4"/>
      <c r="I889" s="4"/>
      <c r="J889" s="4"/>
      <c r="Q889" s="4"/>
    </row>
    <row r="890" ht="15.75" customHeight="1">
      <c r="H890" s="4"/>
      <c r="I890" s="4"/>
      <c r="J890" s="4"/>
      <c r="Q890" s="4"/>
    </row>
    <row r="891" ht="15.75" customHeight="1">
      <c r="H891" s="4"/>
      <c r="I891" s="4"/>
      <c r="J891" s="4"/>
      <c r="Q891" s="4"/>
    </row>
    <row r="892" ht="15.75" customHeight="1">
      <c r="H892" s="4"/>
      <c r="I892" s="4"/>
      <c r="J892" s="4"/>
      <c r="Q892" s="4"/>
    </row>
    <row r="893" ht="15.75" customHeight="1">
      <c r="H893" s="4"/>
      <c r="I893" s="4"/>
      <c r="J893" s="4"/>
      <c r="Q893" s="4"/>
    </row>
    <row r="894" ht="15.75" customHeight="1">
      <c r="H894" s="4"/>
      <c r="I894" s="4"/>
      <c r="J894" s="4"/>
      <c r="Q894" s="4"/>
    </row>
    <row r="895" ht="15.75" customHeight="1">
      <c r="H895" s="4"/>
      <c r="I895" s="4"/>
      <c r="J895" s="4"/>
      <c r="Q895" s="4"/>
    </row>
    <row r="896" ht="15.75" customHeight="1">
      <c r="H896" s="4"/>
      <c r="I896" s="4"/>
      <c r="J896" s="4"/>
      <c r="Q896" s="4"/>
    </row>
    <row r="897" ht="15.75" customHeight="1">
      <c r="H897" s="4"/>
      <c r="I897" s="4"/>
      <c r="J897" s="4"/>
      <c r="Q897" s="4"/>
    </row>
    <row r="898" ht="15.75" customHeight="1">
      <c r="H898" s="4"/>
      <c r="I898" s="4"/>
      <c r="J898" s="4"/>
      <c r="Q898" s="4"/>
    </row>
    <row r="899" ht="15.75" customHeight="1">
      <c r="H899" s="4"/>
      <c r="I899" s="4"/>
      <c r="J899" s="4"/>
      <c r="Q899" s="4"/>
    </row>
    <row r="900" ht="15.75" customHeight="1">
      <c r="H900" s="4"/>
      <c r="I900" s="4"/>
      <c r="J900" s="4"/>
      <c r="Q900" s="4"/>
    </row>
    <row r="901" ht="15.75" customHeight="1">
      <c r="H901" s="4"/>
      <c r="I901" s="4"/>
      <c r="J901" s="4"/>
      <c r="Q901" s="4"/>
    </row>
    <row r="902" ht="15.75" customHeight="1">
      <c r="H902" s="4"/>
      <c r="I902" s="4"/>
      <c r="J902" s="4"/>
      <c r="Q902" s="4"/>
    </row>
    <row r="903" ht="15.75" customHeight="1">
      <c r="H903" s="4"/>
      <c r="I903" s="4"/>
      <c r="J903" s="4"/>
      <c r="Q903" s="4"/>
    </row>
    <row r="904" ht="15.75" customHeight="1">
      <c r="H904" s="4"/>
      <c r="I904" s="4"/>
      <c r="J904" s="4"/>
      <c r="Q904" s="4"/>
    </row>
    <row r="905" ht="15.75" customHeight="1">
      <c r="H905" s="4"/>
      <c r="I905" s="4"/>
      <c r="J905" s="4"/>
      <c r="Q905" s="4"/>
    </row>
    <row r="906" ht="15.75" customHeight="1">
      <c r="H906" s="4"/>
      <c r="I906" s="4"/>
      <c r="J906" s="4"/>
      <c r="Q906" s="4"/>
    </row>
    <row r="907" ht="15.75" customHeight="1">
      <c r="H907" s="4"/>
      <c r="I907" s="4"/>
      <c r="J907" s="4"/>
      <c r="Q907" s="4"/>
    </row>
    <row r="908" ht="15.75" customHeight="1">
      <c r="H908" s="4"/>
      <c r="I908" s="4"/>
      <c r="J908" s="4"/>
      <c r="Q908" s="4"/>
    </row>
    <row r="909" ht="15.75" customHeight="1">
      <c r="H909" s="4"/>
      <c r="I909" s="4"/>
      <c r="J909" s="4"/>
      <c r="Q909" s="4"/>
    </row>
    <row r="910" ht="15.75" customHeight="1">
      <c r="H910" s="4"/>
      <c r="I910" s="4"/>
      <c r="J910" s="4"/>
      <c r="Q910" s="4"/>
    </row>
    <row r="911" ht="15.75" customHeight="1">
      <c r="H911" s="4"/>
      <c r="I911" s="4"/>
      <c r="J911" s="4"/>
      <c r="Q911" s="4"/>
    </row>
    <row r="912" ht="15.75" customHeight="1">
      <c r="H912" s="4"/>
      <c r="I912" s="4"/>
      <c r="J912" s="4"/>
      <c r="Q912" s="4"/>
    </row>
    <row r="913" ht="15.75" customHeight="1">
      <c r="H913" s="4"/>
      <c r="I913" s="4"/>
      <c r="J913" s="4"/>
      <c r="Q913" s="4"/>
    </row>
    <row r="914" ht="15.75" customHeight="1">
      <c r="H914" s="4"/>
      <c r="I914" s="4"/>
      <c r="J914" s="4"/>
      <c r="Q914" s="4"/>
    </row>
    <row r="915" ht="15.75" customHeight="1">
      <c r="H915" s="4"/>
      <c r="I915" s="4"/>
      <c r="J915" s="4"/>
      <c r="Q915" s="4"/>
    </row>
    <row r="916" ht="15.75" customHeight="1">
      <c r="H916" s="4"/>
      <c r="I916" s="4"/>
      <c r="J916" s="4"/>
      <c r="Q916" s="4"/>
    </row>
    <row r="917" ht="15.75" customHeight="1">
      <c r="H917" s="4"/>
      <c r="I917" s="4"/>
      <c r="J917" s="4"/>
      <c r="Q917" s="4"/>
    </row>
    <row r="918" ht="15.75" customHeight="1">
      <c r="H918" s="4"/>
      <c r="I918" s="4"/>
      <c r="J918" s="4"/>
      <c r="Q918" s="4"/>
    </row>
    <row r="919" ht="15.75" customHeight="1">
      <c r="H919" s="4"/>
      <c r="I919" s="4"/>
      <c r="J919" s="4"/>
      <c r="Q919" s="4"/>
    </row>
    <row r="920" ht="15.75" customHeight="1">
      <c r="H920" s="4"/>
      <c r="I920" s="4"/>
      <c r="J920" s="4"/>
      <c r="Q920" s="4"/>
    </row>
    <row r="921" ht="15.75" customHeight="1">
      <c r="H921" s="4"/>
      <c r="I921" s="4"/>
      <c r="J921" s="4"/>
      <c r="Q921" s="4"/>
    </row>
    <row r="922" ht="15.75" customHeight="1">
      <c r="H922" s="4"/>
      <c r="I922" s="4"/>
      <c r="J922" s="4"/>
      <c r="Q922" s="4"/>
    </row>
    <row r="923" ht="15.75" customHeight="1">
      <c r="H923" s="4"/>
      <c r="I923" s="4"/>
      <c r="J923" s="4"/>
      <c r="Q923" s="4"/>
    </row>
    <row r="924" ht="15.75" customHeight="1">
      <c r="H924" s="4"/>
      <c r="I924" s="4"/>
      <c r="J924" s="4"/>
      <c r="Q924" s="4"/>
    </row>
    <row r="925" ht="15.75" customHeight="1">
      <c r="H925" s="4"/>
      <c r="I925" s="4"/>
      <c r="J925" s="4"/>
      <c r="Q925" s="4"/>
    </row>
    <row r="926" ht="15.75" customHeight="1">
      <c r="H926" s="4"/>
      <c r="I926" s="4"/>
      <c r="J926" s="4"/>
      <c r="Q926" s="4"/>
    </row>
    <row r="927" ht="15.75" customHeight="1">
      <c r="H927" s="4"/>
      <c r="I927" s="4"/>
      <c r="J927" s="4"/>
      <c r="Q927" s="4"/>
    </row>
    <row r="928" ht="15.75" customHeight="1">
      <c r="H928" s="4"/>
      <c r="I928" s="4"/>
      <c r="J928" s="4"/>
      <c r="Q928" s="4"/>
    </row>
    <row r="929" ht="15.75" customHeight="1">
      <c r="H929" s="4"/>
      <c r="I929" s="4"/>
      <c r="J929" s="4"/>
      <c r="Q929" s="4"/>
    </row>
    <row r="930" ht="15.75" customHeight="1">
      <c r="H930" s="4"/>
      <c r="I930" s="4"/>
      <c r="J930" s="4"/>
      <c r="Q930" s="4"/>
    </row>
    <row r="931" ht="15.75" customHeight="1">
      <c r="H931" s="4"/>
      <c r="I931" s="4"/>
      <c r="J931" s="4"/>
      <c r="Q931" s="4"/>
    </row>
    <row r="932" ht="15.75" customHeight="1">
      <c r="H932" s="4"/>
      <c r="I932" s="4"/>
      <c r="J932" s="4"/>
      <c r="Q932" s="4"/>
    </row>
    <row r="933" ht="15.75" customHeight="1">
      <c r="H933" s="4"/>
      <c r="I933" s="4"/>
      <c r="J933" s="4"/>
      <c r="Q933" s="4"/>
    </row>
    <row r="934" ht="15.75" customHeight="1">
      <c r="H934" s="4"/>
      <c r="I934" s="4"/>
      <c r="J934" s="4"/>
      <c r="Q934" s="4"/>
    </row>
    <row r="935" ht="15.75" customHeight="1">
      <c r="H935" s="4"/>
      <c r="I935" s="4"/>
      <c r="J935" s="4"/>
      <c r="Q935" s="4"/>
    </row>
    <row r="936" ht="15.75" customHeight="1">
      <c r="H936" s="4"/>
      <c r="I936" s="4"/>
      <c r="J936" s="4"/>
      <c r="Q936" s="4"/>
    </row>
    <row r="937" ht="15.75" customHeight="1">
      <c r="H937" s="4"/>
      <c r="I937" s="4"/>
      <c r="J937" s="4"/>
      <c r="Q937" s="4"/>
    </row>
    <row r="938" ht="15.75" customHeight="1">
      <c r="H938" s="4"/>
      <c r="I938" s="4"/>
      <c r="J938" s="4"/>
      <c r="Q938" s="4"/>
    </row>
    <row r="939" ht="15.75" customHeight="1">
      <c r="H939" s="4"/>
      <c r="I939" s="4"/>
      <c r="J939" s="4"/>
      <c r="Q939" s="4"/>
    </row>
    <row r="940" ht="15.75" customHeight="1">
      <c r="H940" s="4"/>
      <c r="I940" s="4"/>
      <c r="J940" s="4"/>
      <c r="Q940" s="4"/>
    </row>
    <row r="941" ht="15.75" customHeight="1">
      <c r="H941" s="4"/>
      <c r="I941" s="4"/>
      <c r="J941" s="4"/>
      <c r="Q941" s="4"/>
    </row>
    <row r="942" ht="15.75" customHeight="1">
      <c r="H942" s="4"/>
      <c r="I942" s="4"/>
      <c r="J942" s="4"/>
      <c r="Q942" s="4"/>
    </row>
    <row r="943" ht="15.75" customHeight="1">
      <c r="H943" s="4"/>
      <c r="I943" s="4"/>
      <c r="J943" s="4"/>
      <c r="Q943" s="4"/>
    </row>
    <row r="944" ht="15.75" customHeight="1">
      <c r="H944" s="4"/>
      <c r="I944" s="4"/>
      <c r="J944" s="4"/>
      <c r="Q944" s="4"/>
    </row>
    <row r="945" ht="15.75" customHeight="1">
      <c r="H945" s="4"/>
      <c r="I945" s="4"/>
      <c r="J945" s="4"/>
      <c r="Q945" s="4"/>
    </row>
    <row r="946" ht="15.75" customHeight="1">
      <c r="H946" s="4"/>
      <c r="I946" s="4"/>
      <c r="J946" s="4"/>
      <c r="Q946" s="4"/>
    </row>
    <row r="947" ht="15.75" customHeight="1">
      <c r="H947" s="4"/>
      <c r="I947" s="4"/>
      <c r="J947" s="4"/>
      <c r="Q947" s="4"/>
    </row>
    <row r="948" ht="15.75" customHeight="1">
      <c r="H948" s="4"/>
      <c r="I948" s="4"/>
      <c r="J948" s="4"/>
      <c r="Q948" s="4"/>
    </row>
    <row r="949" ht="15.75" customHeight="1">
      <c r="H949" s="4"/>
      <c r="I949" s="4"/>
      <c r="J949" s="4"/>
      <c r="Q949" s="4"/>
    </row>
    <row r="950" ht="15.75" customHeight="1">
      <c r="H950" s="4"/>
      <c r="I950" s="4"/>
      <c r="J950" s="4"/>
      <c r="Q950" s="4"/>
    </row>
    <row r="951" ht="15.75" customHeight="1">
      <c r="H951" s="4"/>
      <c r="I951" s="4"/>
      <c r="J951" s="4"/>
      <c r="Q951" s="4"/>
    </row>
    <row r="952" ht="15.75" customHeight="1">
      <c r="H952" s="4"/>
      <c r="I952" s="4"/>
      <c r="J952" s="4"/>
      <c r="Q952" s="4"/>
    </row>
    <row r="953" ht="15.75" customHeight="1">
      <c r="H953" s="4"/>
      <c r="I953" s="4"/>
      <c r="J953" s="4"/>
      <c r="Q953" s="4"/>
    </row>
    <row r="954" ht="15.75" customHeight="1">
      <c r="H954" s="4"/>
      <c r="I954" s="4"/>
      <c r="J954" s="4"/>
      <c r="Q954" s="4"/>
    </row>
    <row r="955" ht="15.75" customHeight="1">
      <c r="H955" s="4"/>
      <c r="I955" s="4"/>
      <c r="J955" s="4"/>
      <c r="Q955" s="4"/>
    </row>
    <row r="956" ht="15.75" customHeight="1">
      <c r="H956" s="4"/>
      <c r="I956" s="4"/>
      <c r="J956" s="4"/>
      <c r="Q956" s="4"/>
    </row>
    <row r="957" ht="15.75" customHeight="1">
      <c r="H957" s="4"/>
      <c r="I957" s="4"/>
      <c r="J957" s="4"/>
      <c r="Q957" s="4"/>
    </row>
    <row r="958" ht="15.75" customHeight="1">
      <c r="H958" s="4"/>
      <c r="I958" s="4"/>
      <c r="J958" s="4"/>
      <c r="Q958" s="4"/>
    </row>
    <row r="959" ht="15.75" customHeight="1">
      <c r="H959" s="4"/>
      <c r="I959" s="4"/>
      <c r="J959" s="4"/>
      <c r="Q959" s="4"/>
    </row>
    <row r="960" ht="15.75" customHeight="1">
      <c r="H960" s="4"/>
      <c r="I960" s="4"/>
      <c r="J960" s="4"/>
      <c r="Q960" s="4"/>
    </row>
    <row r="961" ht="15.75" customHeight="1">
      <c r="H961" s="4"/>
      <c r="I961" s="4"/>
      <c r="J961" s="4"/>
      <c r="Q961" s="4"/>
    </row>
    <row r="962" ht="15.75" customHeight="1">
      <c r="H962" s="4"/>
      <c r="I962" s="4"/>
      <c r="J962" s="4"/>
      <c r="Q962" s="4"/>
    </row>
    <row r="963" ht="15.75" customHeight="1">
      <c r="H963" s="4"/>
      <c r="I963" s="4"/>
      <c r="J963" s="4"/>
      <c r="Q963" s="4"/>
    </row>
    <row r="964" ht="15.75" customHeight="1">
      <c r="H964" s="4"/>
      <c r="I964" s="4"/>
      <c r="J964" s="4"/>
      <c r="Q964" s="4"/>
    </row>
    <row r="965" ht="15.75" customHeight="1">
      <c r="H965" s="4"/>
      <c r="I965" s="4"/>
      <c r="J965" s="4"/>
      <c r="Q965" s="4"/>
    </row>
    <row r="966" ht="15.75" customHeight="1">
      <c r="H966" s="4"/>
      <c r="I966" s="4"/>
      <c r="J966" s="4"/>
      <c r="Q966" s="4"/>
    </row>
    <row r="967" ht="15.75" customHeight="1">
      <c r="H967" s="4"/>
      <c r="I967" s="4"/>
      <c r="J967" s="4"/>
      <c r="Q967" s="4"/>
    </row>
    <row r="968" ht="15.75" customHeight="1">
      <c r="H968" s="4"/>
      <c r="I968" s="4"/>
      <c r="J968" s="4"/>
      <c r="Q968" s="4"/>
    </row>
    <row r="969" ht="15.75" customHeight="1">
      <c r="H969" s="4"/>
      <c r="I969" s="4"/>
      <c r="J969" s="4"/>
      <c r="Q969" s="4"/>
    </row>
    <row r="970" ht="15.75" customHeight="1">
      <c r="H970" s="4"/>
      <c r="I970" s="4"/>
      <c r="J970" s="4"/>
      <c r="Q970" s="4"/>
    </row>
    <row r="971" ht="15.75" customHeight="1">
      <c r="H971" s="4"/>
      <c r="I971" s="4"/>
      <c r="J971" s="4"/>
      <c r="Q971" s="4"/>
    </row>
    <row r="972" ht="15.75" customHeight="1">
      <c r="H972" s="4"/>
      <c r="I972" s="4"/>
      <c r="J972" s="4"/>
      <c r="Q972" s="4"/>
    </row>
    <row r="973" ht="15.75" customHeight="1">
      <c r="H973" s="4"/>
      <c r="I973" s="4"/>
      <c r="J973" s="4"/>
      <c r="Q973" s="4"/>
    </row>
    <row r="974" ht="15.75" customHeight="1">
      <c r="H974" s="4"/>
      <c r="I974" s="4"/>
      <c r="J974" s="4"/>
      <c r="Q974" s="4"/>
    </row>
    <row r="975" ht="15.75" customHeight="1">
      <c r="H975" s="4"/>
      <c r="I975" s="4"/>
      <c r="J975" s="4"/>
      <c r="Q975" s="4"/>
    </row>
    <row r="976" ht="15.75" customHeight="1">
      <c r="H976" s="4"/>
      <c r="I976" s="4"/>
      <c r="J976" s="4"/>
      <c r="Q976" s="4"/>
    </row>
    <row r="977" ht="15.75" customHeight="1">
      <c r="H977" s="4"/>
      <c r="I977" s="4"/>
      <c r="J977" s="4"/>
      <c r="Q977" s="4"/>
    </row>
    <row r="978" ht="15.75" customHeight="1">
      <c r="H978" s="4"/>
      <c r="I978" s="4"/>
      <c r="J978" s="4"/>
      <c r="Q978" s="4"/>
    </row>
    <row r="979" ht="15.75" customHeight="1">
      <c r="H979" s="4"/>
      <c r="I979" s="4"/>
      <c r="J979" s="4"/>
      <c r="Q979" s="4"/>
    </row>
    <row r="980" ht="15.75" customHeight="1">
      <c r="H980" s="4"/>
      <c r="I980" s="4"/>
      <c r="J980" s="4"/>
      <c r="Q980" s="4"/>
    </row>
    <row r="981" ht="15.75" customHeight="1">
      <c r="H981" s="4"/>
      <c r="I981" s="4"/>
      <c r="J981" s="4"/>
      <c r="Q981" s="4"/>
    </row>
    <row r="982" ht="15.75" customHeight="1">
      <c r="H982" s="4"/>
      <c r="I982" s="4"/>
      <c r="J982" s="4"/>
      <c r="Q982" s="4"/>
    </row>
    <row r="983" ht="15.75" customHeight="1">
      <c r="H983" s="4"/>
      <c r="I983" s="4"/>
      <c r="J983" s="4"/>
      <c r="Q983" s="4"/>
    </row>
    <row r="984" ht="15.75" customHeight="1">
      <c r="H984" s="4"/>
      <c r="I984" s="4"/>
      <c r="J984" s="4"/>
      <c r="Q984" s="4"/>
    </row>
    <row r="985" ht="15.75" customHeight="1">
      <c r="H985" s="4"/>
      <c r="I985" s="4"/>
      <c r="J985" s="4"/>
      <c r="Q985" s="4"/>
    </row>
    <row r="986" ht="15.75" customHeight="1">
      <c r="H986" s="4"/>
      <c r="I986" s="4"/>
      <c r="J986" s="4"/>
      <c r="Q986" s="4"/>
    </row>
    <row r="987" ht="15.75" customHeight="1">
      <c r="H987" s="4"/>
      <c r="I987" s="4"/>
      <c r="J987" s="4"/>
      <c r="Q987" s="4"/>
    </row>
    <row r="988" ht="15.75" customHeight="1">
      <c r="H988" s="4"/>
      <c r="I988" s="4"/>
      <c r="J988" s="4"/>
      <c r="Q988" s="4"/>
    </row>
    <row r="989" ht="15.75" customHeight="1">
      <c r="H989" s="4"/>
      <c r="I989" s="4"/>
      <c r="J989" s="4"/>
      <c r="Q989" s="4"/>
    </row>
    <row r="990" ht="15.75" customHeight="1">
      <c r="H990" s="4"/>
      <c r="I990" s="4"/>
      <c r="J990" s="4"/>
      <c r="Q990" s="4"/>
    </row>
    <row r="991" ht="15.75" customHeight="1">
      <c r="H991" s="4"/>
      <c r="I991" s="4"/>
      <c r="J991" s="4"/>
      <c r="Q991" s="4"/>
    </row>
    <row r="992" ht="15.75" customHeight="1">
      <c r="H992" s="4"/>
      <c r="I992" s="4"/>
      <c r="J992" s="4"/>
      <c r="Q992" s="4"/>
    </row>
    <row r="993" ht="15.75" customHeight="1">
      <c r="H993" s="4"/>
      <c r="I993" s="4"/>
      <c r="J993" s="4"/>
      <c r="Q993" s="4"/>
    </row>
    <row r="994" ht="15.75" customHeight="1">
      <c r="H994" s="4"/>
      <c r="I994" s="4"/>
      <c r="J994" s="4"/>
      <c r="Q994" s="4"/>
    </row>
    <row r="995" ht="15.75" customHeight="1">
      <c r="H995" s="4"/>
      <c r="I995" s="4"/>
      <c r="J995" s="4"/>
      <c r="Q995" s="4"/>
    </row>
    <row r="996" ht="15.75" customHeight="1">
      <c r="H996" s="4"/>
      <c r="I996" s="4"/>
      <c r="J996" s="4"/>
      <c r="Q996" s="4"/>
    </row>
    <row r="997" ht="15.75" customHeight="1">
      <c r="H997" s="4"/>
      <c r="I997" s="4"/>
      <c r="J997" s="4"/>
      <c r="Q997" s="4"/>
    </row>
    <row r="998" ht="15.75" customHeight="1">
      <c r="H998" s="4"/>
      <c r="I998" s="4"/>
      <c r="J998" s="4"/>
      <c r="Q998" s="4"/>
    </row>
    <row r="999" ht="15.75" customHeight="1">
      <c r="H999" s="4"/>
      <c r="I999" s="4"/>
      <c r="J999" s="4"/>
      <c r="Q999" s="4"/>
    </row>
    <row r="1000" ht="15.75" customHeight="1">
      <c r="H1000" s="4"/>
      <c r="I1000" s="4"/>
      <c r="J1000" s="4"/>
      <c r="Q1000" s="4"/>
    </row>
  </sheetData>
  <autoFilter ref="$A$3:$T$53"/>
  <mergeCells count="2">
    <mergeCell ref="A1:T1"/>
    <mergeCell ref="A2:T2"/>
  </mergeCells>
  <conditionalFormatting sqref="P4:P53">
    <cfRule type="expression" dxfId="0" priority="1">
      <formula>LEFT(P4,2)="🟢"</formula>
    </cfRule>
  </conditionalFormatting>
  <conditionalFormatting sqref="P4:P53">
    <cfRule type="expression" dxfId="1" priority="2">
      <formula>LEFT(P4,2)="🟡"</formula>
    </cfRule>
  </conditionalFormatting>
  <conditionalFormatting sqref="P4:P53">
    <cfRule type="expression" dxfId="2" priority="3">
      <formula>OR(LEFT(P4,2)="🟠",LEFT(P4,2)="🔴")</formula>
    </cfRule>
  </conditionalFormatting>
  <conditionalFormatting sqref="S4:S53">
    <cfRule type="expression" dxfId="0" priority="4">
      <formula>LEFT(S4,2)="🟢"</formula>
    </cfRule>
  </conditionalFormatting>
  <conditionalFormatting sqref="S4:S53">
    <cfRule type="expression" dxfId="1" priority="5">
      <formula>LEFT(S4,2)="🟡"</formula>
    </cfRule>
  </conditionalFormatting>
  <conditionalFormatting sqref="S4:S53">
    <cfRule type="expression" dxfId="2" priority="6">
      <formula>OR(LEFT(S4,2)="🟠",LEFT(S4,2)="🔴")</formula>
    </cfRule>
  </conditionalFormatting>
  <dataValidations>
    <dataValidation type="list" allowBlank="1" sqref="G4:G53">
      <formula1>"Leve,Média,Grave,Gravíssima"</formula1>
    </dataValidation>
    <dataValidation type="list" allowBlank="1" sqref="L4:M53">
      <formula1>"Sim,Não"</formula1>
    </dataValidation>
  </dataValidations>
  <printOptions/>
  <pageMargins bottom="1.0" footer="0.0" header="0.0" left="0.75" right="0.75" top="1.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2.0"/>
    <col customWidth="1" min="2" max="2" width="17.0"/>
    <col customWidth="1" min="3" max="3" width="17.57"/>
    <col customWidth="1" min="4" max="4" width="20.14"/>
    <col customWidth="1" min="5" max="5" width="17.86"/>
    <col customWidth="1" min="6" max="6" width="28.0"/>
    <col customWidth="1" min="7" max="26" width="8.71"/>
  </cols>
  <sheetData>
    <row r="1" ht="25.5" customHeight="1">
      <c r="A1" s="1" t="s">
        <v>5</v>
      </c>
      <c r="B1" s="2"/>
      <c r="C1" s="2"/>
      <c r="D1" s="2"/>
      <c r="E1" s="2"/>
      <c r="F1" s="3"/>
    </row>
    <row r="2" ht="21.75" customHeight="1">
      <c r="A2" s="17" t="s">
        <v>11</v>
      </c>
      <c r="B2" s="2"/>
      <c r="C2" s="2"/>
      <c r="D2" s="2"/>
      <c r="E2" s="2"/>
      <c r="F2" s="2"/>
    </row>
    <row r="3" ht="27.75" customHeight="1">
      <c r="A3" s="20" t="s">
        <v>15</v>
      </c>
      <c r="B3" s="20" t="s">
        <v>17</v>
      </c>
      <c r="C3" s="20" t="s">
        <v>18</v>
      </c>
      <c r="D3" s="20" t="s">
        <v>19</v>
      </c>
      <c r="E3" s="20" t="s">
        <v>20</v>
      </c>
      <c r="F3" s="20" t="s">
        <v>21</v>
      </c>
    </row>
    <row r="4" ht="19.5" customHeight="1">
      <c r="A4" s="22" t="s">
        <v>22</v>
      </c>
      <c r="B4" s="29">
        <f>IF(A4="","",COUNTIFS(Multas!$K$4:$K$53,A4,Multas!$C$4:$C$53,"&gt;="&amp;('Parâmetros'!$B$7-365)))</f>
        <v>1</v>
      </c>
      <c r="C4" s="34">
        <f>IF(A4="","",SUMIFS(Multas!$H$4:$H$53,Multas!$K$4:$K$53,A4,Multas!$C$4:$C$53,"&gt;="&amp;('Parâmetros'!$B$7-365)))</f>
        <v>4</v>
      </c>
      <c r="D4" s="29">
        <f>IF(A4="","",COUNTIFS(Multas!$K$4:$K$53,A4,Multas!$G$4:$G$53,"Gravíssima",Multas!$C$4:$C$53,"&gt;="&amp;('Parâmetros'!$B$7-365)))</f>
        <v>0</v>
      </c>
      <c r="E4" s="29">
        <f t="shared" ref="E4:E23" si="1">IF(A4="","",IF(D4&gt;=2,20,IF(D4=1,30,40)))</f>
        <v>40</v>
      </c>
      <c r="F4" s="38" t="str">
        <f t="shared" ref="F4:F23" si="2">IF(A4="","",IF(C4&gt;=E4,"🔴 Atingiu o limite — risco de suspensão",IF(C4&gt;=E4*0.7,"🟡 Atenção: "&amp;C4&amp;" de "&amp;E4&amp;" pontos","🟢 "&amp;C4&amp;" de "&amp;E4&amp;" pontos")))</f>
        <v>🟢 4 de 40 pontos</v>
      </c>
    </row>
    <row r="5" ht="19.5" customHeight="1">
      <c r="A5" s="22" t="s">
        <v>66</v>
      </c>
      <c r="B5" s="29">
        <f>IF(A5="","",COUNTIFS(Multas!$K$4:$K$53,A5,Multas!$C$4:$C$53,"&gt;="&amp;('Parâmetros'!$B$7-365)))</f>
        <v>1</v>
      </c>
      <c r="C5" s="34">
        <f>IF(A5="","",SUMIFS(Multas!$H$4:$H$53,Multas!$K$4:$K$53,A5,Multas!$C$4:$C$53,"&gt;="&amp;('Parâmetros'!$B$7-365)))</f>
        <v>4</v>
      </c>
      <c r="D5" s="29">
        <f>IF(A5="","",COUNTIFS(Multas!$K$4:$K$53,A5,Multas!$G$4:$G$53,"Gravíssima",Multas!$C$4:$C$53,"&gt;="&amp;('Parâmetros'!$B$7-365)))</f>
        <v>0</v>
      </c>
      <c r="E5" s="29">
        <f t="shared" si="1"/>
        <v>40</v>
      </c>
      <c r="F5" s="38" t="str">
        <f t="shared" si="2"/>
        <v>🟢 4 de 40 pontos</v>
      </c>
    </row>
    <row r="6" ht="19.5" customHeight="1">
      <c r="A6" s="22" t="s">
        <v>67</v>
      </c>
      <c r="B6" s="29">
        <f>IF(A6="","",COUNTIFS(Multas!$K$4:$K$53,A6,Multas!$C$4:$C$53,"&gt;="&amp;('Parâmetros'!$B$7-365)))</f>
        <v>1</v>
      </c>
      <c r="C6" s="34">
        <f>IF(A6="","",SUMIFS(Multas!$H$4:$H$53,Multas!$K$4:$K$53,A6,Multas!$C$4:$C$53,"&gt;="&amp;('Parâmetros'!$B$7-365)))</f>
        <v>7</v>
      </c>
      <c r="D6" s="29">
        <f>IF(A6="","",COUNTIFS(Multas!$K$4:$K$53,A6,Multas!$G$4:$G$53,"Gravíssima",Multas!$C$4:$C$53,"&gt;="&amp;('Parâmetros'!$B$7-365)))</f>
        <v>1</v>
      </c>
      <c r="E6" s="29">
        <f t="shared" si="1"/>
        <v>30</v>
      </c>
      <c r="F6" s="38" t="str">
        <f t="shared" si="2"/>
        <v>🟢 7 de 30 pontos</v>
      </c>
    </row>
    <row r="7" ht="19.5" customHeight="1">
      <c r="A7" s="22" t="s">
        <v>72</v>
      </c>
      <c r="B7" s="29">
        <f>IF(A7="","",COUNTIFS(Multas!$K$4:$K$53,A7,Multas!$C$4:$C$53,"&gt;="&amp;('Parâmetros'!$B$7-365)))</f>
        <v>0</v>
      </c>
      <c r="C7" s="34">
        <f>IF(A7="","",SUMIFS(Multas!$H$4:$H$53,Multas!$K$4:$K$53,A7,Multas!$C$4:$C$53,"&gt;="&amp;('Parâmetros'!$B$7-365)))</f>
        <v>0</v>
      </c>
      <c r="D7" s="29">
        <f>IF(A7="","",COUNTIFS(Multas!$K$4:$K$53,A7,Multas!$G$4:$G$53,"Gravíssima",Multas!$C$4:$C$53,"&gt;="&amp;('Parâmetros'!$B$7-365)))</f>
        <v>0</v>
      </c>
      <c r="E7" s="29">
        <f t="shared" si="1"/>
        <v>40</v>
      </c>
      <c r="F7" s="38" t="str">
        <f t="shared" si="2"/>
        <v>🟢 0 de 40 pontos</v>
      </c>
    </row>
    <row r="8" ht="19.5" customHeight="1">
      <c r="A8" s="22" t="s">
        <v>79</v>
      </c>
      <c r="B8" s="29">
        <f>IF(A8="","",COUNTIFS(Multas!$K$4:$K$53,A8,Multas!$C$4:$C$53,"&gt;="&amp;('Parâmetros'!$B$7-365)))</f>
        <v>0</v>
      </c>
      <c r="C8" s="34">
        <f>IF(A8="","",SUMIFS(Multas!$H$4:$H$53,Multas!$K$4:$K$53,A8,Multas!$C$4:$C$53,"&gt;="&amp;('Parâmetros'!$B$7-365)))</f>
        <v>0</v>
      </c>
      <c r="D8" s="29">
        <f>IF(A8="","",COUNTIFS(Multas!$K$4:$K$53,A8,Multas!$G$4:$G$53,"Gravíssima",Multas!$C$4:$C$53,"&gt;="&amp;('Parâmetros'!$B$7-365)))</f>
        <v>0</v>
      </c>
      <c r="E8" s="29">
        <f t="shared" si="1"/>
        <v>40</v>
      </c>
      <c r="F8" s="38" t="str">
        <f t="shared" si="2"/>
        <v>🟢 0 de 40 pontos</v>
      </c>
    </row>
    <row r="9" ht="19.5" customHeight="1">
      <c r="A9" s="22"/>
      <c r="B9" s="29" t="str">
        <f>IF(A9="","",COUNTIFS(Multas!$K$4:$K$53,A9,Multas!$C$4:$C$53,"&gt;="&amp;('Parâmetros'!$B$7-365)))</f>
        <v/>
      </c>
      <c r="C9" s="34" t="str">
        <f>IF(A9="","",SUMIFS(Multas!$H$4:$H$53,Multas!$K$4:$K$53,A9,Multas!$C$4:$C$53,"&gt;="&amp;('Parâmetros'!$B$7-365)))</f>
        <v/>
      </c>
      <c r="D9" s="29" t="str">
        <f>IF(A9="","",COUNTIFS(Multas!$K$4:$K$53,A9,Multas!$G$4:$G$53,"Gravíssima",Multas!$C$4:$C$53,"&gt;="&amp;('Parâmetros'!$B$7-365)))</f>
        <v/>
      </c>
      <c r="E9" s="29" t="str">
        <f t="shared" si="1"/>
        <v/>
      </c>
      <c r="F9" s="38" t="str">
        <f t="shared" si="2"/>
        <v/>
      </c>
    </row>
    <row r="10" ht="19.5" customHeight="1">
      <c r="A10" s="22"/>
      <c r="B10" s="29" t="str">
        <f>IF(A10="","",COUNTIFS(Multas!$K$4:$K$53,A10,Multas!$C$4:$C$53,"&gt;="&amp;('Parâmetros'!$B$7-365)))</f>
        <v/>
      </c>
      <c r="C10" s="34" t="str">
        <f>IF(A10="","",SUMIFS(Multas!$H$4:$H$53,Multas!$K$4:$K$53,A10,Multas!$C$4:$C$53,"&gt;="&amp;('Parâmetros'!$B$7-365)))</f>
        <v/>
      </c>
      <c r="D10" s="29" t="str">
        <f>IF(A10="","",COUNTIFS(Multas!$K$4:$K$53,A10,Multas!$G$4:$G$53,"Gravíssima",Multas!$C$4:$C$53,"&gt;="&amp;('Parâmetros'!$B$7-365)))</f>
        <v/>
      </c>
      <c r="E10" s="29" t="str">
        <f t="shared" si="1"/>
        <v/>
      </c>
      <c r="F10" s="38" t="str">
        <f t="shared" si="2"/>
        <v/>
      </c>
    </row>
    <row r="11" ht="19.5" customHeight="1">
      <c r="A11" s="22"/>
      <c r="B11" s="29" t="str">
        <f>IF(A11="","",COUNTIFS(Multas!$K$4:$K$53,A11,Multas!$C$4:$C$53,"&gt;="&amp;('Parâmetros'!$B$7-365)))</f>
        <v/>
      </c>
      <c r="C11" s="34" t="str">
        <f>IF(A11="","",SUMIFS(Multas!$H$4:$H$53,Multas!$K$4:$K$53,A11,Multas!$C$4:$C$53,"&gt;="&amp;('Parâmetros'!$B$7-365)))</f>
        <v/>
      </c>
      <c r="D11" s="29" t="str">
        <f>IF(A11="","",COUNTIFS(Multas!$K$4:$K$53,A11,Multas!$G$4:$G$53,"Gravíssima",Multas!$C$4:$C$53,"&gt;="&amp;('Parâmetros'!$B$7-365)))</f>
        <v/>
      </c>
      <c r="E11" s="29" t="str">
        <f t="shared" si="1"/>
        <v/>
      </c>
      <c r="F11" s="38" t="str">
        <f t="shared" si="2"/>
        <v/>
      </c>
    </row>
    <row r="12" ht="19.5" customHeight="1">
      <c r="A12" s="22"/>
      <c r="B12" s="29" t="str">
        <f>IF(A12="","",COUNTIFS(Multas!$K$4:$K$53,A12,Multas!$C$4:$C$53,"&gt;="&amp;('Parâmetros'!$B$7-365)))</f>
        <v/>
      </c>
      <c r="C12" s="34" t="str">
        <f>IF(A12="","",SUMIFS(Multas!$H$4:$H$53,Multas!$K$4:$K$53,A12,Multas!$C$4:$C$53,"&gt;="&amp;('Parâmetros'!$B$7-365)))</f>
        <v/>
      </c>
      <c r="D12" s="29" t="str">
        <f>IF(A12="","",COUNTIFS(Multas!$K$4:$K$53,A12,Multas!$G$4:$G$53,"Gravíssima",Multas!$C$4:$C$53,"&gt;="&amp;('Parâmetros'!$B$7-365)))</f>
        <v/>
      </c>
      <c r="E12" s="29" t="str">
        <f t="shared" si="1"/>
        <v/>
      </c>
      <c r="F12" s="38" t="str">
        <f t="shared" si="2"/>
        <v/>
      </c>
    </row>
    <row r="13" ht="19.5" customHeight="1">
      <c r="A13" s="22"/>
      <c r="B13" s="29" t="str">
        <f>IF(A13="","",COUNTIFS(Multas!$K$4:$K$53,A13,Multas!$C$4:$C$53,"&gt;="&amp;('Parâmetros'!$B$7-365)))</f>
        <v/>
      </c>
      <c r="C13" s="34" t="str">
        <f>IF(A13="","",SUMIFS(Multas!$H$4:$H$53,Multas!$K$4:$K$53,A13,Multas!$C$4:$C$53,"&gt;="&amp;('Parâmetros'!$B$7-365)))</f>
        <v/>
      </c>
      <c r="D13" s="29" t="str">
        <f>IF(A13="","",COUNTIFS(Multas!$K$4:$K$53,A13,Multas!$G$4:$G$53,"Gravíssima",Multas!$C$4:$C$53,"&gt;="&amp;('Parâmetros'!$B$7-365)))</f>
        <v/>
      </c>
      <c r="E13" s="29" t="str">
        <f t="shared" si="1"/>
        <v/>
      </c>
      <c r="F13" s="38" t="str">
        <f t="shared" si="2"/>
        <v/>
      </c>
    </row>
    <row r="14" ht="19.5" customHeight="1">
      <c r="A14" s="22"/>
      <c r="B14" s="29" t="str">
        <f>IF(A14="","",COUNTIFS(Multas!$K$4:$K$53,A14,Multas!$C$4:$C$53,"&gt;="&amp;('Parâmetros'!$B$7-365)))</f>
        <v/>
      </c>
      <c r="C14" s="34" t="str">
        <f>IF(A14="","",SUMIFS(Multas!$H$4:$H$53,Multas!$K$4:$K$53,A14,Multas!$C$4:$C$53,"&gt;="&amp;('Parâmetros'!$B$7-365)))</f>
        <v/>
      </c>
      <c r="D14" s="29" t="str">
        <f>IF(A14="","",COUNTIFS(Multas!$K$4:$K$53,A14,Multas!$G$4:$G$53,"Gravíssima",Multas!$C$4:$C$53,"&gt;="&amp;('Parâmetros'!$B$7-365)))</f>
        <v/>
      </c>
      <c r="E14" s="29" t="str">
        <f t="shared" si="1"/>
        <v/>
      </c>
      <c r="F14" s="38" t="str">
        <f t="shared" si="2"/>
        <v/>
      </c>
    </row>
    <row r="15" ht="19.5" customHeight="1">
      <c r="A15" s="22"/>
      <c r="B15" s="29" t="str">
        <f>IF(A15="","",COUNTIFS(Multas!$K$4:$K$53,A15,Multas!$C$4:$C$53,"&gt;="&amp;('Parâmetros'!$B$7-365)))</f>
        <v/>
      </c>
      <c r="C15" s="34" t="str">
        <f>IF(A15="","",SUMIFS(Multas!$H$4:$H$53,Multas!$K$4:$K$53,A15,Multas!$C$4:$C$53,"&gt;="&amp;('Parâmetros'!$B$7-365)))</f>
        <v/>
      </c>
      <c r="D15" s="29" t="str">
        <f>IF(A15="","",COUNTIFS(Multas!$K$4:$K$53,A15,Multas!$G$4:$G$53,"Gravíssima",Multas!$C$4:$C$53,"&gt;="&amp;('Parâmetros'!$B$7-365)))</f>
        <v/>
      </c>
      <c r="E15" s="29" t="str">
        <f t="shared" si="1"/>
        <v/>
      </c>
      <c r="F15" s="38" t="str">
        <f t="shared" si="2"/>
        <v/>
      </c>
    </row>
    <row r="16" ht="19.5" customHeight="1">
      <c r="A16" s="22"/>
      <c r="B16" s="29" t="str">
        <f>IF(A16="","",COUNTIFS(Multas!$K$4:$K$53,A16,Multas!$C$4:$C$53,"&gt;="&amp;('Parâmetros'!$B$7-365)))</f>
        <v/>
      </c>
      <c r="C16" s="34" t="str">
        <f>IF(A16="","",SUMIFS(Multas!$H$4:$H$53,Multas!$K$4:$K$53,A16,Multas!$C$4:$C$53,"&gt;="&amp;('Parâmetros'!$B$7-365)))</f>
        <v/>
      </c>
      <c r="D16" s="29" t="str">
        <f>IF(A16="","",COUNTIFS(Multas!$K$4:$K$53,A16,Multas!$G$4:$G$53,"Gravíssima",Multas!$C$4:$C$53,"&gt;="&amp;('Parâmetros'!$B$7-365)))</f>
        <v/>
      </c>
      <c r="E16" s="29" t="str">
        <f t="shared" si="1"/>
        <v/>
      </c>
      <c r="F16" s="38" t="str">
        <f t="shared" si="2"/>
        <v/>
      </c>
    </row>
    <row r="17" ht="19.5" customHeight="1">
      <c r="A17" s="22"/>
      <c r="B17" s="29" t="str">
        <f>IF(A17="","",COUNTIFS(Multas!$K$4:$K$53,A17,Multas!$C$4:$C$53,"&gt;="&amp;('Parâmetros'!$B$7-365)))</f>
        <v/>
      </c>
      <c r="C17" s="34" t="str">
        <f>IF(A17="","",SUMIFS(Multas!$H$4:$H$53,Multas!$K$4:$K$53,A17,Multas!$C$4:$C$53,"&gt;="&amp;('Parâmetros'!$B$7-365)))</f>
        <v/>
      </c>
      <c r="D17" s="29" t="str">
        <f>IF(A17="","",COUNTIFS(Multas!$K$4:$K$53,A17,Multas!$G$4:$G$53,"Gravíssima",Multas!$C$4:$C$53,"&gt;="&amp;('Parâmetros'!$B$7-365)))</f>
        <v/>
      </c>
      <c r="E17" s="29" t="str">
        <f t="shared" si="1"/>
        <v/>
      </c>
      <c r="F17" s="38" t="str">
        <f t="shared" si="2"/>
        <v/>
      </c>
    </row>
    <row r="18" ht="19.5" customHeight="1">
      <c r="A18" s="22"/>
      <c r="B18" s="29" t="str">
        <f>IF(A18="","",COUNTIFS(Multas!$K$4:$K$53,A18,Multas!$C$4:$C$53,"&gt;="&amp;('Parâmetros'!$B$7-365)))</f>
        <v/>
      </c>
      <c r="C18" s="34" t="str">
        <f>IF(A18="","",SUMIFS(Multas!$H$4:$H$53,Multas!$K$4:$K$53,A18,Multas!$C$4:$C$53,"&gt;="&amp;('Parâmetros'!$B$7-365)))</f>
        <v/>
      </c>
      <c r="D18" s="29" t="str">
        <f>IF(A18="","",COUNTIFS(Multas!$K$4:$K$53,A18,Multas!$G$4:$G$53,"Gravíssima",Multas!$C$4:$C$53,"&gt;="&amp;('Parâmetros'!$B$7-365)))</f>
        <v/>
      </c>
      <c r="E18" s="29" t="str">
        <f t="shared" si="1"/>
        <v/>
      </c>
      <c r="F18" s="38" t="str">
        <f t="shared" si="2"/>
        <v/>
      </c>
    </row>
    <row r="19" ht="19.5" customHeight="1">
      <c r="A19" s="22"/>
      <c r="B19" s="29" t="str">
        <f>IF(A19="","",COUNTIFS(Multas!$K$4:$K$53,A19,Multas!$C$4:$C$53,"&gt;="&amp;('Parâmetros'!$B$7-365)))</f>
        <v/>
      </c>
      <c r="C19" s="34" t="str">
        <f>IF(A19="","",SUMIFS(Multas!$H$4:$H$53,Multas!$K$4:$K$53,A19,Multas!$C$4:$C$53,"&gt;="&amp;('Parâmetros'!$B$7-365)))</f>
        <v/>
      </c>
      <c r="D19" s="29" t="str">
        <f>IF(A19="","",COUNTIFS(Multas!$K$4:$K$53,A19,Multas!$G$4:$G$53,"Gravíssima",Multas!$C$4:$C$53,"&gt;="&amp;('Parâmetros'!$B$7-365)))</f>
        <v/>
      </c>
      <c r="E19" s="29" t="str">
        <f t="shared" si="1"/>
        <v/>
      </c>
      <c r="F19" s="38" t="str">
        <f t="shared" si="2"/>
        <v/>
      </c>
    </row>
    <row r="20" ht="19.5" customHeight="1">
      <c r="A20" s="22"/>
      <c r="B20" s="29" t="str">
        <f>IF(A20="","",COUNTIFS(Multas!$K$4:$K$53,A20,Multas!$C$4:$C$53,"&gt;="&amp;('Parâmetros'!$B$7-365)))</f>
        <v/>
      </c>
      <c r="C20" s="34" t="str">
        <f>IF(A20="","",SUMIFS(Multas!$H$4:$H$53,Multas!$K$4:$K$53,A20,Multas!$C$4:$C$53,"&gt;="&amp;('Parâmetros'!$B$7-365)))</f>
        <v/>
      </c>
      <c r="D20" s="29" t="str">
        <f>IF(A20="","",COUNTIFS(Multas!$K$4:$K$53,A20,Multas!$G$4:$G$53,"Gravíssima",Multas!$C$4:$C$53,"&gt;="&amp;('Parâmetros'!$B$7-365)))</f>
        <v/>
      </c>
      <c r="E20" s="29" t="str">
        <f t="shared" si="1"/>
        <v/>
      </c>
      <c r="F20" s="38" t="str">
        <f t="shared" si="2"/>
        <v/>
      </c>
    </row>
    <row r="21" ht="19.5" customHeight="1">
      <c r="A21" s="22"/>
      <c r="B21" s="29" t="str">
        <f>IF(A21="","",COUNTIFS(Multas!$K$4:$K$53,A21,Multas!$C$4:$C$53,"&gt;="&amp;('Parâmetros'!$B$7-365)))</f>
        <v/>
      </c>
      <c r="C21" s="34" t="str">
        <f>IF(A21="","",SUMIFS(Multas!$H$4:$H$53,Multas!$K$4:$K$53,A21,Multas!$C$4:$C$53,"&gt;="&amp;('Parâmetros'!$B$7-365)))</f>
        <v/>
      </c>
      <c r="D21" s="29" t="str">
        <f>IF(A21="","",COUNTIFS(Multas!$K$4:$K$53,A21,Multas!$G$4:$G$53,"Gravíssima",Multas!$C$4:$C$53,"&gt;="&amp;('Parâmetros'!$B$7-365)))</f>
        <v/>
      </c>
      <c r="E21" s="29" t="str">
        <f t="shared" si="1"/>
        <v/>
      </c>
      <c r="F21" s="38" t="str">
        <f t="shared" si="2"/>
        <v/>
      </c>
    </row>
    <row r="22" ht="19.5" customHeight="1">
      <c r="A22" s="22"/>
      <c r="B22" s="29" t="str">
        <f>IF(A22="","",COUNTIFS(Multas!$K$4:$K$53,A22,Multas!$C$4:$C$53,"&gt;="&amp;('Parâmetros'!$B$7-365)))</f>
        <v/>
      </c>
      <c r="C22" s="34" t="str">
        <f>IF(A22="","",SUMIFS(Multas!$H$4:$H$53,Multas!$K$4:$K$53,A22,Multas!$C$4:$C$53,"&gt;="&amp;('Parâmetros'!$B$7-365)))</f>
        <v/>
      </c>
      <c r="D22" s="29" t="str">
        <f>IF(A22="","",COUNTIFS(Multas!$K$4:$K$53,A22,Multas!$G$4:$G$53,"Gravíssima",Multas!$C$4:$C$53,"&gt;="&amp;('Parâmetros'!$B$7-365)))</f>
        <v/>
      </c>
      <c r="E22" s="29" t="str">
        <f t="shared" si="1"/>
        <v/>
      </c>
      <c r="F22" s="38" t="str">
        <f t="shared" si="2"/>
        <v/>
      </c>
    </row>
    <row r="23" ht="19.5" customHeight="1">
      <c r="A23" s="22"/>
      <c r="B23" s="29" t="str">
        <f>IF(A23="","",COUNTIFS(Multas!$K$4:$K$53,A23,Multas!$C$4:$C$53,"&gt;="&amp;('Parâmetros'!$B$7-365)))</f>
        <v/>
      </c>
      <c r="C23" s="34" t="str">
        <f>IF(A23="","",SUMIFS(Multas!$H$4:$H$53,Multas!$K$4:$K$53,A23,Multas!$C$4:$C$53,"&gt;="&amp;('Parâmetros'!$B$7-365)))</f>
        <v/>
      </c>
      <c r="D23" s="29" t="str">
        <f>IF(A23="","",COUNTIFS(Multas!$K$4:$K$53,A23,Multas!$G$4:$G$53,"Gravíssima",Multas!$C$4:$C$53,"&gt;="&amp;('Parâmetros'!$B$7-365)))</f>
        <v/>
      </c>
      <c r="E23" s="29" t="str">
        <f t="shared" si="1"/>
        <v/>
      </c>
      <c r="F23" s="38" t="str">
        <f t="shared" si="2"/>
        <v/>
      </c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F1"/>
    <mergeCell ref="A2:F2"/>
  </mergeCells>
  <conditionalFormatting sqref="F4:F23">
    <cfRule type="expression" dxfId="0" priority="1">
      <formula>LEFT(F4,2)="🟢"</formula>
    </cfRule>
  </conditionalFormatting>
  <conditionalFormatting sqref="F4:F23">
    <cfRule type="expression" dxfId="1" priority="2">
      <formula>LEFT(F4,2)="🟡"</formula>
    </cfRule>
  </conditionalFormatting>
  <conditionalFormatting sqref="F4:F23">
    <cfRule type="expression" dxfId="2" priority="3">
      <formula>LEFT(F4,2)="🔴"</formula>
    </cfRule>
  </conditionalFormatting>
  <printOptions/>
  <pageMargins bottom="1.0" footer="0.0" header="0.0" left="0.75" right="0.75" top="1.0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44.0"/>
    <col customWidth="1" min="2" max="2" width="18.0"/>
    <col customWidth="1" min="3" max="3" width="34.0"/>
    <col customWidth="1" min="4" max="26" width="8.71"/>
  </cols>
  <sheetData>
    <row r="1" ht="27.75" customHeight="1">
      <c r="A1" s="41" t="s">
        <v>76</v>
      </c>
      <c r="B1" s="2"/>
      <c r="C1" s="3"/>
    </row>
    <row r="2">
      <c r="B2" s="4"/>
    </row>
    <row r="3">
      <c r="A3" s="42" t="s">
        <v>78</v>
      </c>
      <c r="B3" s="4"/>
    </row>
    <row r="4">
      <c r="A4" s="43" t="s">
        <v>80</v>
      </c>
      <c r="B4" s="34">
        <f>COUNTA(Multas!A4:A53)</f>
        <v>4</v>
      </c>
    </row>
    <row r="5">
      <c r="A5" s="43" t="s">
        <v>81</v>
      </c>
      <c r="B5" s="44">
        <f>SUM(Multas!I4:I53)</f>
        <v>2086.21</v>
      </c>
    </row>
    <row r="6">
      <c r="A6" s="43" t="s">
        <v>82</v>
      </c>
      <c r="B6" s="45">
        <f>SUM(Multas!Q4:Q53)</f>
        <v>5998.31</v>
      </c>
      <c r="C6" s="12" t="s">
        <v>87</v>
      </c>
    </row>
    <row r="7">
      <c r="A7" s="43" t="s">
        <v>88</v>
      </c>
      <c r="B7" s="45">
        <f>B6-B5</f>
        <v>3912.1</v>
      </c>
      <c r="C7" s="12" t="s">
        <v>89</v>
      </c>
    </row>
    <row r="8">
      <c r="B8" s="4"/>
    </row>
    <row r="9">
      <c r="A9" s="42" t="s">
        <v>90</v>
      </c>
      <c r="B9" s="4"/>
    </row>
    <row r="10">
      <c r="A10" s="43" t="s">
        <v>91</v>
      </c>
      <c r="B10" s="46">
        <f>COUNTIF(Multas!P4:P53,"🔴*")</f>
        <v>0</v>
      </c>
    </row>
    <row r="11">
      <c r="A11" s="47" t="str">
        <f>"🟠 Urgentes (vencem em até "&amp;'Parâmetros'!B5&amp;" dias)"</f>
        <v>🟠 Urgentes (vencem em até 10 dias)</v>
      </c>
      <c r="B11" s="46">
        <f>COUNTIF(Multas!P4:P53,"🟠*")</f>
        <v>1</v>
      </c>
    </row>
    <row r="12">
      <c r="A12" s="43" t="s">
        <v>92</v>
      </c>
      <c r="B12" s="34">
        <f>COUNTIF(Multas!P4:P53,"🟡*")</f>
        <v>2</v>
      </c>
    </row>
    <row r="13">
      <c r="A13" s="43" t="s">
        <v>93</v>
      </c>
      <c r="B13" s="48">
        <f>COUNTIF(Multas!P4:P53,"🟢*")</f>
        <v>1</v>
      </c>
    </row>
    <row r="14">
      <c r="B14" s="4"/>
    </row>
    <row r="15">
      <c r="A15" s="42" t="s">
        <v>94</v>
      </c>
      <c r="B15" s="4"/>
    </row>
    <row r="16">
      <c r="A16" s="43" t="s">
        <v>95</v>
      </c>
      <c r="B16" s="46">
        <f>COUNTIF(Motoristas!F4:F23,"🔴*")+COUNTIF(Motoristas!F4:F23,"🟡*")</f>
        <v>0</v>
      </c>
    </row>
    <row r="17">
      <c r="A17" s="43" t="s">
        <v>96</v>
      </c>
      <c r="B17" s="46">
        <f>COUNTIFS(Multas!A4:A53,"&lt;&gt;",Multas!K4:K53,"")</f>
        <v>1</v>
      </c>
      <c r="C17" s="12" t="s">
        <v>97</v>
      </c>
    </row>
    <row r="18">
      <c r="B18" s="4"/>
    </row>
    <row r="19" ht="63.75" customHeight="1">
      <c r="A19" s="49" t="str">
        <f>"Hoje: "&amp;B10&amp;" auto(s) com prazo perdido, "&amp;B11&amp;" urgente(s) e "&amp;B17&amp;" sem condutor identificado. Se nada mudar, o custo sobe de "&amp;TEXT(B5,"R$ #,##0")&amp;" para "&amp;TEXT(B6,"R$ #,##0")&amp;""&amp;TEXT(B7,"R$ #,##0")&amp;" a mais só por não indicar no prazo. Comece pelos laranjas: ainda dá tempo."</f>
        <v>Hoje: 0 auto(s) com prazo perdido, 1 urgente(s) e 1 sem condutor identificado. Se nada mudar, o custo sobe de R$ 2.086 para R$ 5.998R$ 3.912 a mais só por não indicar no prazo. Comece pelos laranjas: ainda dá tempo.</v>
      </c>
      <c r="B19" s="7"/>
      <c r="C19" s="9"/>
    </row>
    <row r="20">
      <c r="A20" s="23"/>
      <c r="C20" s="25"/>
    </row>
    <row r="21" ht="15.75" customHeight="1">
      <c r="A21" s="11"/>
      <c r="B21" s="13"/>
      <c r="C21" s="14"/>
    </row>
    <row r="22" ht="15.75" customHeight="1">
      <c r="B22" s="4"/>
    </row>
    <row r="23" ht="21.75" customHeight="1">
      <c r="A23" s="50" t="s">
        <v>98</v>
      </c>
      <c r="B23" s="2"/>
      <c r="C23" s="2"/>
    </row>
    <row r="24" ht="15.75" customHeight="1">
      <c r="B24" s="4"/>
    </row>
    <row r="25" ht="15.75" customHeight="1">
      <c r="B25" s="4"/>
    </row>
    <row r="26" ht="15.75" customHeight="1">
      <c r="B26" s="4"/>
    </row>
    <row r="27" ht="15.75" customHeight="1">
      <c r="B27" s="4"/>
    </row>
    <row r="28" ht="15.75" customHeight="1">
      <c r="B28" s="4"/>
    </row>
    <row r="29" ht="15.75" customHeight="1">
      <c r="B29" s="4"/>
    </row>
    <row r="30" ht="15.75" customHeight="1">
      <c r="B30" s="4"/>
    </row>
    <row r="31" ht="15.75" customHeight="1">
      <c r="B31" s="4"/>
    </row>
    <row r="32" ht="15.75" customHeight="1">
      <c r="B32" s="4"/>
    </row>
    <row r="33" ht="15.75" customHeight="1">
      <c r="B33" s="4"/>
    </row>
    <row r="34" ht="15.75" customHeight="1">
      <c r="B34" s="4"/>
    </row>
    <row r="35" ht="15.75" customHeight="1">
      <c r="B35" s="4"/>
    </row>
    <row r="36" ht="15.75" customHeight="1">
      <c r="B36" s="4"/>
    </row>
    <row r="37" ht="15.75" customHeight="1">
      <c r="B37" s="4"/>
    </row>
    <row r="38" ht="15.75" customHeight="1">
      <c r="B38" s="4"/>
    </row>
    <row r="39" ht="15.75" customHeight="1">
      <c r="B39" s="4"/>
    </row>
    <row r="40" ht="15.75" customHeight="1">
      <c r="B40" s="4"/>
    </row>
    <row r="41" ht="15.75" customHeight="1">
      <c r="B41" s="4"/>
    </row>
    <row r="42" ht="15.75" customHeight="1">
      <c r="B42" s="4"/>
    </row>
    <row r="43" ht="15.75" customHeight="1">
      <c r="B43" s="4"/>
    </row>
    <row r="44" ht="15.75" customHeight="1">
      <c r="B44" s="4"/>
    </row>
    <row r="45" ht="15.75" customHeight="1">
      <c r="B45" s="4"/>
    </row>
    <row r="46" ht="15.75" customHeight="1">
      <c r="B46" s="4"/>
    </row>
    <row r="47" ht="15.75" customHeight="1">
      <c r="B47" s="4"/>
    </row>
    <row r="48" ht="15.75" customHeight="1">
      <c r="B48" s="4"/>
    </row>
    <row r="49" ht="15.75" customHeight="1">
      <c r="B49" s="4"/>
    </row>
    <row r="50" ht="15.75" customHeight="1">
      <c r="B50" s="4"/>
    </row>
    <row r="51" ht="15.75" customHeight="1">
      <c r="B51" s="4"/>
    </row>
    <row r="52" ht="15.75" customHeight="1">
      <c r="B52" s="4"/>
    </row>
    <row r="53" ht="15.75" customHeight="1">
      <c r="B53" s="4"/>
    </row>
    <row r="54" ht="15.75" customHeight="1">
      <c r="B54" s="4"/>
    </row>
    <row r="55" ht="15.75" customHeight="1">
      <c r="B55" s="4"/>
    </row>
    <row r="56" ht="15.75" customHeight="1">
      <c r="B56" s="4"/>
    </row>
    <row r="57" ht="15.75" customHeight="1">
      <c r="B57" s="4"/>
    </row>
    <row r="58" ht="15.75" customHeight="1">
      <c r="B58" s="4"/>
    </row>
    <row r="59" ht="15.75" customHeight="1">
      <c r="B59" s="4"/>
    </row>
    <row r="60" ht="15.75" customHeight="1">
      <c r="B60" s="4"/>
    </row>
    <row r="61" ht="15.75" customHeight="1">
      <c r="B61" s="4"/>
    </row>
    <row r="62" ht="15.75" customHeight="1">
      <c r="B62" s="4"/>
    </row>
    <row r="63" ht="15.75" customHeight="1">
      <c r="B63" s="4"/>
    </row>
    <row r="64" ht="15.75" customHeight="1">
      <c r="B64" s="4"/>
    </row>
    <row r="65" ht="15.75" customHeight="1">
      <c r="B65" s="4"/>
    </row>
    <row r="66" ht="15.75" customHeight="1">
      <c r="B66" s="4"/>
    </row>
    <row r="67" ht="15.75" customHeight="1">
      <c r="B67" s="4"/>
    </row>
    <row r="68" ht="15.75" customHeight="1">
      <c r="B68" s="4"/>
    </row>
    <row r="69" ht="15.75" customHeight="1">
      <c r="B69" s="4"/>
    </row>
    <row r="70" ht="15.75" customHeight="1">
      <c r="B70" s="4"/>
    </row>
    <row r="71" ht="15.75" customHeight="1">
      <c r="B71" s="4"/>
    </row>
    <row r="72" ht="15.75" customHeight="1">
      <c r="B72" s="4"/>
    </row>
    <row r="73" ht="15.75" customHeight="1">
      <c r="B73" s="4"/>
    </row>
    <row r="74" ht="15.75" customHeight="1">
      <c r="B74" s="4"/>
    </row>
    <row r="75" ht="15.75" customHeight="1">
      <c r="B75" s="4"/>
    </row>
    <row r="76" ht="15.75" customHeight="1">
      <c r="B76" s="4"/>
    </row>
    <row r="77" ht="15.75" customHeight="1">
      <c r="B77" s="4"/>
    </row>
    <row r="78" ht="15.75" customHeight="1">
      <c r="B78" s="4"/>
    </row>
    <row r="79" ht="15.75" customHeight="1">
      <c r="B79" s="4"/>
    </row>
    <row r="80" ht="15.75" customHeight="1">
      <c r="B80" s="4"/>
    </row>
    <row r="81" ht="15.75" customHeight="1">
      <c r="B81" s="4"/>
    </row>
    <row r="82" ht="15.75" customHeight="1">
      <c r="B82" s="4"/>
    </row>
    <row r="83" ht="15.75" customHeight="1">
      <c r="B83" s="4"/>
    </row>
    <row r="84" ht="15.75" customHeight="1">
      <c r="B84" s="4"/>
    </row>
    <row r="85" ht="15.75" customHeight="1">
      <c r="B85" s="4"/>
    </row>
    <row r="86" ht="15.75" customHeight="1">
      <c r="B86" s="4"/>
    </row>
    <row r="87" ht="15.75" customHeight="1">
      <c r="B87" s="4"/>
    </row>
    <row r="88" ht="15.75" customHeight="1">
      <c r="B88" s="4"/>
    </row>
    <row r="89" ht="15.75" customHeight="1">
      <c r="B89" s="4"/>
    </row>
    <row r="90" ht="15.75" customHeight="1">
      <c r="B90" s="4"/>
    </row>
    <row r="91" ht="15.75" customHeight="1">
      <c r="B91" s="4"/>
    </row>
    <row r="92" ht="15.75" customHeight="1">
      <c r="B92" s="4"/>
    </row>
    <row r="93" ht="15.75" customHeight="1">
      <c r="B93" s="4"/>
    </row>
    <row r="94" ht="15.75" customHeight="1">
      <c r="B94" s="4"/>
    </row>
    <row r="95" ht="15.75" customHeight="1">
      <c r="B95" s="4"/>
    </row>
    <row r="96" ht="15.75" customHeight="1">
      <c r="B96" s="4"/>
    </row>
    <row r="97" ht="15.75" customHeight="1">
      <c r="B97" s="4"/>
    </row>
    <row r="98" ht="15.75" customHeight="1">
      <c r="B98" s="4"/>
    </row>
    <row r="99" ht="15.75" customHeight="1">
      <c r="B99" s="4"/>
    </row>
    <row r="100" ht="15.75" customHeight="1">
      <c r="B100" s="4"/>
    </row>
    <row r="101" ht="15.75" customHeight="1">
      <c r="B101" s="4"/>
    </row>
    <row r="102" ht="15.75" customHeight="1">
      <c r="B102" s="4"/>
    </row>
    <row r="103" ht="15.75" customHeight="1">
      <c r="B103" s="4"/>
    </row>
    <row r="104" ht="15.75" customHeight="1">
      <c r="B104" s="4"/>
    </row>
    <row r="105" ht="15.75" customHeight="1">
      <c r="B105" s="4"/>
    </row>
    <row r="106" ht="15.75" customHeight="1">
      <c r="B106" s="4"/>
    </row>
    <row r="107" ht="15.75" customHeight="1">
      <c r="B107" s="4"/>
    </row>
    <row r="108" ht="15.75" customHeight="1">
      <c r="B108" s="4"/>
    </row>
    <row r="109" ht="15.75" customHeight="1">
      <c r="B109" s="4"/>
    </row>
    <row r="110" ht="15.75" customHeight="1">
      <c r="B110" s="4"/>
    </row>
    <row r="111" ht="15.75" customHeight="1">
      <c r="B111" s="4"/>
    </row>
    <row r="112" ht="15.75" customHeight="1">
      <c r="B112" s="4"/>
    </row>
    <row r="113" ht="15.75" customHeight="1">
      <c r="B113" s="4"/>
    </row>
    <row r="114" ht="15.75" customHeight="1">
      <c r="B114" s="4"/>
    </row>
    <row r="115" ht="15.75" customHeight="1">
      <c r="B115" s="4"/>
    </row>
    <row r="116" ht="15.75" customHeight="1">
      <c r="B116" s="4"/>
    </row>
    <row r="117" ht="15.75" customHeight="1">
      <c r="B117" s="4"/>
    </row>
    <row r="118" ht="15.75" customHeight="1">
      <c r="B118" s="4"/>
    </row>
    <row r="119" ht="15.75" customHeight="1">
      <c r="B119" s="4"/>
    </row>
    <row r="120" ht="15.75" customHeight="1">
      <c r="B120" s="4"/>
    </row>
    <row r="121" ht="15.75" customHeight="1">
      <c r="B121" s="4"/>
    </row>
    <row r="122" ht="15.75" customHeight="1">
      <c r="B122" s="4"/>
    </row>
    <row r="123" ht="15.75" customHeight="1">
      <c r="B123" s="4"/>
    </row>
    <row r="124" ht="15.75" customHeight="1">
      <c r="B124" s="4"/>
    </row>
    <row r="125" ht="15.75" customHeight="1">
      <c r="B125" s="4"/>
    </row>
    <row r="126" ht="15.75" customHeight="1">
      <c r="B126" s="4"/>
    </row>
    <row r="127" ht="15.75" customHeight="1">
      <c r="B127" s="4"/>
    </row>
    <row r="128" ht="15.75" customHeight="1">
      <c r="B128" s="4"/>
    </row>
    <row r="129" ht="15.75" customHeight="1">
      <c r="B129" s="4"/>
    </row>
    <row r="130" ht="15.75" customHeight="1">
      <c r="B130" s="4"/>
    </row>
    <row r="131" ht="15.75" customHeight="1">
      <c r="B131" s="4"/>
    </row>
    <row r="132" ht="15.75" customHeight="1">
      <c r="B132" s="4"/>
    </row>
    <row r="133" ht="15.75" customHeight="1">
      <c r="B133" s="4"/>
    </row>
    <row r="134" ht="15.75" customHeight="1">
      <c r="B134" s="4"/>
    </row>
    <row r="135" ht="15.75" customHeight="1">
      <c r="B135" s="4"/>
    </row>
    <row r="136" ht="15.75" customHeight="1">
      <c r="B136" s="4"/>
    </row>
    <row r="137" ht="15.75" customHeight="1">
      <c r="B137" s="4"/>
    </row>
    <row r="138" ht="15.75" customHeight="1">
      <c r="B138" s="4"/>
    </row>
    <row r="139" ht="15.75" customHeight="1">
      <c r="B139" s="4"/>
    </row>
    <row r="140" ht="15.75" customHeight="1">
      <c r="B140" s="4"/>
    </row>
    <row r="141" ht="15.75" customHeight="1">
      <c r="B141" s="4"/>
    </row>
    <row r="142" ht="15.75" customHeight="1">
      <c r="B142" s="4"/>
    </row>
    <row r="143" ht="15.75" customHeight="1">
      <c r="B143" s="4"/>
    </row>
    <row r="144" ht="15.75" customHeight="1">
      <c r="B144" s="4"/>
    </row>
    <row r="145" ht="15.75" customHeight="1">
      <c r="B145" s="4"/>
    </row>
    <row r="146" ht="15.75" customHeight="1">
      <c r="B146" s="4"/>
    </row>
    <row r="147" ht="15.75" customHeight="1">
      <c r="B147" s="4"/>
    </row>
    <row r="148" ht="15.75" customHeight="1">
      <c r="B148" s="4"/>
    </row>
    <row r="149" ht="15.75" customHeight="1">
      <c r="B149" s="4"/>
    </row>
    <row r="150" ht="15.75" customHeight="1">
      <c r="B150" s="4"/>
    </row>
    <row r="151" ht="15.75" customHeight="1">
      <c r="B151" s="4"/>
    </row>
    <row r="152" ht="15.75" customHeight="1">
      <c r="B152" s="4"/>
    </row>
    <row r="153" ht="15.75" customHeight="1">
      <c r="B153" s="4"/>
    </row>
    <row r="154" ht="15.75" customHeight="1">
      <c r="B154" s="4"/>
    </row>
    <row r="155" ht="15.75" customHeight="1">
      <c r="B155" s="4"/>
    </row>
    <row r="156" ht="15.75" customHeight="1">
      <c r="B156" s="4"/>
    </row>
    <row r="157" ht="15.75" customHeight="1">
      <c r="B157" s="4"/>
    </row>
    <row r="158" ht="15.75" customHeight="1">
      <c r="B158" s="4"/>
    </row>
    <row r="159" ht="15.75" customHeight="1">
      <c r="B159" s="4"/>
    </row>
    <row r="160" ht="15.75" customHeight="1">
      <c r="B160" s="4"/>
    </row>
    <row r="161" ht="15.75" customHeight="1">
      <c r="B161" s="4"/>
    </row>
    <row r="162" ht="15.75" customHeight="1">
      <c r="B162" s="4"/>
    </row>
    <row r="163" ht="15.75" customHeight="1">
      <c r="B163" s="4"/>
    </row>
    <row r="164" ht="15.75" customHeight="1">
      <c r="B164" s="4"/>
    </row>
    <row r="165" ht="15.75" customHeight="1">
      <c r="B165" s="4"/>
    </row>
    <row r="166" ht="15.75" customHeight="1">
      <c r="B166" s="4"/>
    </row>
    <row r="167" ht="15.75" customHeight="1">
      <c r="B167" s="4"/>
    </row>
    <row r="168" ht="15.75" customHeight="1">
      <c r="B168" s="4"/>
    </row>
    <row r="169" ht="15.75" customHeight="1">
      <c r="B169" s="4"/>
    </row>
    <row r="170" ht="15.75" customHeight="1">
      <c r="B170" s="4"/>
    </row>
    <row r="171" ht="15.75" customHeight="1">
      <c r="B171" s="4"/>
    </row>
    <row r="172" ht="15.75" customHeight="1">
      <c r="B172" s="4"/>
    </row>
    <row r="173" ht="15.75" customHeight="1">
      <c r="B173" s="4"/>
    </row>
    <row r="174" ht="15.75" customHeight="1">
      <c r="B174" s="4"/>
    </row>
    <row r="175" ht="15.75" customHeight="1">
      <c r="B175" s="4"/>
    </row>
    <row r="176" ht="15.75" customHeight="1">
      <c r="B176" s="4"/>
    </row>
    <row r="177" ht="15.75" customHeight="1">
      <c r="B177" s="4"/>
    </row>
    <row r="178" ht="15.75" customHeight="1">
      <c r="B178" s="4"/>
    </row>
    <row r="179" ht="15.75" customHeight="1">
      <c r="B179" s="4"/>
    </row>
    <row r="180" ht="15.75" customHeight="1">
      <c r="B180" s="4"/>
    </row>
    <row r="181" ht="15.75" customHeight="1">
      <c r="B181" s="4"/>
    </row>
    <row r="182" ht="15.75" customHeight="1">
      <c r="B182" s="4"/>
    </row>
    <row r="183" ht="15.75" customHeight="1">
      <c r="B183" s="4"/>
    </row>
    <row r="184" ht="15.75" customHeight="1">
      <c r="B184" s="4"/>
    </row>
    <row r="185" ht="15.75" customHeight="1">
      <c r="B185" s="4"/>
    </row>
    <row r="186" ht="15.75" customHeight="1">
      <c r="B186" s="4"/>
    </row>
    <row r="187" ht="15.75" customHeight="1">
      <c r="B187" s="4"/>
    </row>
    <row r="188" ht="15.75" customHeight="1">
      <c r="B188" s="4"/>
    </row>
    <row r="189" ht="15.75" customHeight="1">
      <c r="B189" s="4"/>
    </row>
    <row r="190" ht="15.75" customHeight="1">
      <c r="B190" s="4"/>
    </row>
    <row r="191" ht="15.75" customHeight="1">
      <c r="B191" s="4"/>
    </row>
    <row r="192" ht="15.75" customHeight="1">
      <c r="B192" s="4"/>
    </row>
    <row r="193" ht="15.75" customHeight="1">
      <c r="B193" s="4"/>
    </row>
    <row r="194" ht="15.75" customHeight="1">
      <c r="B194" s="4"/>
    </row>
    <row r="195" ht="15.75" customHeight="1">
      <c r="B195" s="4"/>
    </row>
    <row r="196" ht="15.75" customHeight="1">
      <c r="B196" s="4"/>
    </row>
    <row r="197" ht="15.75" customHeight="1">
      <c r="B197" s="4"/>
    </row>
    <row r="198" ht="15.75" customHeight="1">
      <c r="B198" s="4"/>
    </row>
    <row r="199" ht="15.75" customHeight="1">
      <c r="B199" s="4"/>
    </row>
    <row r="200" ht="15.75" customHeight="1">
      <c r="B200" s="4"/>
    </row>
    <row r="201" ht="15.75" customHeight="1">
      <c r="B201" s="4"/>
    </row>
    <row r="202" ht="15.75" customHeight="1">
      <c r="B202" s="4"/>
    </row>
    <row r="203" ht="15.75" customHeight="1">
      <c r="B203" s="4"/>
    </row>
    <row r="204" ht="15.75" customHeight="1">
      <c r="B204" s="4"/>
    </row>
    <row r="205" ht="15.75" customHeight="1">
      <c r="B205" s="4"/>
    </row>
    <row r="206" ht="15.75" customHeight="1">
      <c r="B206" s="4"/>
    </row>
    <row r="207" ht="15.75" customHeight="1">
      <c r="B207" s="4"/>
    </row>
    <row r="208" ht="15.75" customHeight="1">
      <c r="B208" s="4"/>
    </row>
    <row r="209" ht="15.75" customHeight="1">
      <c r="B209" s="4"/>
    </row>
    <row r="210" ht="15.75" customHeight="1">
      <c r="B210" s="4"/>
    </row>
    <row r="211" ht="15.75" customHeight="1">
      <c r="B211" s="4"/>
    </row>
    <row r="212" ht="15.75" customHeight="1">
      <c r="B212" s="4"/>
    </row>
    <row r="213" ht="15.75" customHeight="1">
      <c r="B213" s="4"/>
    </row>
    <row r="214" ht="15.75" customHeight="1">
      <c r="B214" s="4"/>
    </row>
    <row r="215" ht="15.75" customHeight="1">
      <c r="B215" s="4"/>
    </row>
    <row r="216" ht="15.75" customHeight="1">
      <c r="B216" s="4"/>
    </row>
    <row r="217" ht="15.75" customHeight="1">
      <c r="B217" s="4"/>
    </row>
    <row r="218" ht="15.75" customHeight="1">
      <c r="B218" s="4"/>
    </row>
    <row r="219" ht="15.75" customHeight="1">
      <c r="B219" s="4"/>
    </row>
    <row r="220" ht="15.75" customHeight="1">
      <c r="B220" s="4"/>
    </row>
    <row r="221" ht="15.75" customHeight="1">
      <c r="B221" s="4"/>
    </row>
    <row r="222" ht="15.75" customHeight="1">
      <c r="B222" s="4"/>
    </row>
    <row r="223" ht="15.75" customHeight="1">
      <c r="B223" s="4"/>
    </row>
    <row r="224" ht="15.75" customHeight="1">
      <c r="B224" s="4"/>
    </row>
    <row r="225" ht="15.75" customHeight="1">
      <c r="B225" s="4"/>
    </row>
    <row r="226" ht="15.75" customHeight="1">
      <c r="B226" s="4"/>
    </row>
    <row r="227" ht="15.75" customHeight="1">
      <c r="B227" s="4"/>
    </row>
    <row r="228" ht="15.75" customHeight="1">
      <c r="B228" s="4"/>
    </row>
    <row r="229" ht="15.75" customHeight="1">
      <c r="B229" s="4"/>
    </row>
    <row r="230" ht="15.75" customHeight="1">
      <c r="B230" s="4"/>
    </row>
    <row r="231" ht="15.75" customHeight="1">
      <c r="B231" s="4"/>
    </row>
    <row r="232" ht="15.75" customHeight="1">
      <c r="B232" s="4"/>
    </row>
    <row r="233" ht="15.75" customHeight="1">
      <c r="B233" s="4"/>
    </row>
    <row r="234" ht="15.75" customHeight="1">
      <c r="B234" s="4"/>
    </row>
    <row r="235" ht="15.75" customHeight="1">
      <c r="B235" s="4"/>
    </row>
    <row r="236" ht="15.75" customHeight="1">
      <c r="B236" s="4"/>
    </row>
    <row r="237" ht="15.75" customHeight="1">
      <c r="B237" s="4"/>
    </row>
    <row r="238" ht="15.75" customHeight="1">
      <c r="B238" s="4"/>
    </row>
    <row r="239" ht="15.75" customHeight="1">
      <c r="B239" s="4"/>
    </row>
    <row r="240" ht="15.75" customHeight="1">
      <c r="B240" s="4"/>
    </row>
    <row r="241" ht="15.75" customHeight="1">
      <c r="B241" s="4"/>
    </row>
    <row r="242" ht="15.75" customHeight="1">
      <c r="B242" s="4"/>
    </row>
    <row r="243" ht="15.75" customHeight="1">
      <c r="B243" s="4"/>
    </row>
    <row r="244" ht="15.75" customHeight="1">
      <c r="B244" s="4"/>
    </row>
    <row r="245" ht="15.75" customHeight="1">
      <c r="B245" s="4"/>
    </row>
    <row r="246" ht="15.75" customHeight="1">
      <c r="B246" s="4"/>
    </row>
    <row r="247" ht="15.75" customHeight="1">
      <c r="B247" s="4"/>
    </row>
    <row r="248" ht="15.75" customHeight="1">
      <c r="B248" s="4"/>
    </row>
    <row r="249" ht="15.75" customHeight="1">
      <c r="B249" s="4"/>
    </row>
    <row r="250" ht="15.75" customHeight="1">
      <c r="B250" s="4"/>
    </row>
    <row r="251" ht="15.75" customHeight="1">
      <c r="B251" s="4"/>
    </row>
    <row r="252" ht="15.75" customHeight="1">
      <c r="B252" s="4"/>
    </row>
    <row r="253" ht="15.75" customHeight="1">
      <c r="B253" s="4"/>
    </row>
    <row r="254" ht="15.75" customHeight="1">
      <c r="B254" s="4"/>
    </row>
    <row r="255" ht="15.75" customHeight="1">
      <c r="B255" s="4"/>
    </row>
    <row r="256" ht="15.75" customHeight="1">
      <c r="B256" s="4"/>
    </row>
    <row r="257" ht="15.75" customHeight="1">
      <c r="B257" s="4"/>
    </row>
    <row r="258" ht="15.75" customHeight="1">
      <c r="B258" s="4"/>
    </row>
    <row r="259" ht="15.75" customHeight="1">
      <c r="B259" s="4"/>
    </row>
    <row r="260" ht="15.75" customHeight="1">
      <c r="B260" s="4"/>
    </row>
    <row r="261" ht="15.75" customHeight="1">
      <c r="B261" s="4"/>
    </row>
    <row r="262" ht="15.75" customHeight="1">
      <c r="B262" s="4"/>
    </row>
    <row r="263" ht="15.75" customHeight="1">
      <c r="B263" s="4"/>
    </row>
    <row r="264" ht="15.75" customHeight="1">
      <c r="B264" s="4"/>
    </row>
    <row r="265" ht="15.75" customHeight="1">
      <c r="B265" s="4"/>
    </row>
    <row r="266" ht="15.75" customHeight="1">
      <c r="B266" s="4"/>
    </row>
    <row r="267" ht="15.75" customHeight="1">
      <c r="B267" s="4"/>
    </row>
    <row r="268" ht="15.75" customHeight="1">
      <c r="B268" s="4"/>
    </row>
    <row r="269" ht="15.75" customHeight="1">
      <c r="B269" s="4"/>
    </row>
    <row r="270" ht="15.75" customHeight="1">
      <c r="B270" s="4"/>
    </row>
    <row r="271" ht="15.75" customHeight="1">
      <c r="B271" s="4"/>
    </row>
    <row r="272" ht="15.75" customHeight="1">
      <c r="B272" s="4"/>
    </row>
    <row r="273" ht="15.75" customHeight="1">
      <c r="B273" s="4"/>
    </row>
    <row r="274" ht="15.75" customHeight="1">
      <c r="B274" s="4"/>
    </row>
    <row r="275" ht="15.75" customHeight="1">
      <c r="B275" s="4"/>
    </row>
    <row r="276" ht="15.75" customHeight="1">
      <c r="B276" s="4"/>
    </row>
    <row r="277" ht="15.75" customHeight="1">
      <c r="B277" s="4"/>
    </row>
    <row r="278" ht="15.75" customHeight="1">
      <c r="B278" s="4"/>
    </row>
    <row r="279" ht="15.75" customHeight="1">
      <c r="B279" s="4"/>
    </row>
    <row r="280" ht="15.75" customHeight="1">
      <c r="B280" s="4"/>
    </row>
    <row r="281" ht="15.75" customHeight="1">
      <c r="B281" s="4"/>
    </row>
    <row r="282" ht="15.75" customHeight="1">
      <c r="B282" s="4"/>
    </row>
    <row r="283" ht="15.75" customHeight="1">
      <c r="B283" s="4"/>
    </row>
    <row r="284" ht="15.75" customHeight="1">
      <c r="B284" s="4"/>
    </row>
    <row r="285" ht="15.75" customHeight="1">
      <c r="B285" s="4"/>
    </row>
    <row r="286" ht="15.75" customHeight="1">
      <c r="B286" s="4"/>
    </row>
    <row r="287" ht="15.75" customHeight="1">
      <c r="B287" s="4"/>
    </row>
    <row r="288" ht="15.75" customHeight="1">
      <c r="B288" s="4"/>
    </row>
    <row r="289" ht="15.75" customHeight="1">
      <c r="B289" s="4"/>
    </row>
    <row r="290" ht="15.75" customHeight="1">
      <c r="B290" s="4"/>
    </row>
    <row r="291" ht="15.75" customHeight="1">
      <c r="B291" s="4"/>
    </row>
    <row r="292" ht="15.75" customHeight="1">
      <c r="B292" s="4"/>
    </row>
    <row r="293" ht="15.75" customHeight="1">
      <c r="B293" s="4"/>
    </row>
    <row r="294" ht="15.75" customHeight="1">
      <c r="B294" s="4"/>
    </row>
    <row r="295" ht="15.75" customHeight="1">
      <c r="B295" s="4"/>
    </row>
    <row r="296" ht="15.75" customHeight="1">
      <c r="B296" s="4"/>
    </row>
    <row r="297" ht="15.75" customHeight="1">
      <c r="B297" s="4"/>
    </row>
    <row r="298" ht="15.75" customHeight="1">
      <c r="B298" s="4"/>
    </row>
    <row r="299" ht="15.75" customHeight="1">
      <c r="B299" s="4"/>
    </row>
    <row r="300" ht="15.75" customHeight="1">
      <c r="B300" s="4"/>
    </row>
    <row r="301" ht="15.75" customHeight="1">
      <c r="B301" s="4"/>
    </row>
    <row r="302" ht="15.75" customHeight="1">
      <c r="B302" s="4"/>
    </row>
    <row r="303" ht="15.75" customHeight="1">
      <c r="B303" s="4"/>
    </row>
    <row r="304" ht="15.75" customHeight="1">
      <c r="B304" s="4"/>
    </row>
    <row r="305" ht="15.75" customHeight="1">
      <c r="B305" s="4"/>
    </row>
    <row r="306" ht="15.75" customHeight="1">
      <c r="B306" s="4"/>
    </row>
    <row r="307" ht="15.75" customHeight="1">
      <c r="B307" s="4"/>
    </row>
    <row r="308" ht="15.75" customHeight="1">
      <c r="B308" s="4"/>
    </row>
    <row r="309" ht="15.75" customHeight="1">
      <c r="B309" s="4"/>
    </row>
    <row r="310" ht="15.75" customHeight="1">
      <c r="B310" s="4"/>
    </row>
    <row r="311" ht="15.75" customHeight="1">
      <c r="B311" s="4"/>
    </row>
    <row r="312" ht="15.75" customHeight="1">
      <c r="B312" s="4"/>
    </row>
    <row r="313" ht="15.75" customHeight="1">
      <c r="B313" s="4"/>
    </row>
    <row r="314" ht="15.75" customHeight="1">
      <c r="B314" s="4"/>
    </row>
    <row r="315" ht="15.75" customHeight="1">
      <c r="B315" s="4"/>
    </row>
    <row r="316" ht="15.75" customHeight="1">
      <c r="B316" s="4"/>
    </row>
    <row r="317" ht="15.75" customHeight="1">
      <c r="B317" s="4"/>
    </row>
    <row r="318" ht="15.75" customHeight="1">
      <c r="B318" s="4"/>
    </row>
    <row r="319" ht="15.75" customHeight="1">
      <c r="B319" s="4"/>
    </row>
    <row r="320" ht="15.75" customHeight="1">
      <c r="B320" s="4"/>
    </row>
    <row r="321" ht="15.75" customHeight="1">
      <c r="B321" s="4"/>
    </row>
    <row r="322" ht="15.75" customHeight="1">
      <c r="B322" s="4"/>
    </row>
    <row r="323" ht="15.75" customHeight="1">
      <c r="B323" s="4"/>
    </row>
    <row r="324" ht="15.75" customHeight="1">
      <c r="B324" s="4"/>
    </row>
    <row r="325" ht="15.75" customHeight="1">
      <c r="B325" s="4"/>
    </row>
    <row r="326" ht="15.75" customHeight="1">
      <c r="B326" s="4"/>
    </row>
    <row r="327" ht="15.75" customHeight="1">
      <c r="B327" s="4"/>
    </row>
    <row r="328" ht="15.75" customHeight="1">
      <c r="B328" s="4"/>
    </row>
    <row r="329" ht="15.75" customHeight="1">
      <c r="B329" s="4"/>
    </row>
    <row r="330" ht="15.75" customHeight="1">
      <c r="B330" s="4"/>
    </row>
    <row r="331" ht="15.75" customHeight="1">
      <c r="B331" s="4"/>
    </row>
    <row r="332" ht="15.75" customHeight="1">
      <c r="B332" s="4"/>
    </row>
    <row r="333" ht="15.75" customHeight="1">
      <c r="B333" s="4"/>
    </row>
    <row r="334" ht="15.75" customHeight="1">
      <c r="B334" s="4"/>
    </row>
    <row r="335" ht="15.75" customHeight="1">
      <c r="B335" s="4"/>
    </row>
    <row r="336" ht="15.75" customHeight="1">
      <c r="B336" s="4"/>
    </row>
    <row r="337" ht="15.75" customHeight="1">
      <c r="B337" s="4"/>
    </row>
    <row r="338" ht="15.75" customHeight="1">
      <c r="B338" s="4"/>
    </row>
    <row r="339" ht="15.75" customHeight="1">
      <c r="B339" s="4"/>
    </row>
    <row r="340" ht="15.75" customHeight="1">
      <c r="B340" s="4"/>
    </row>
    <row r="341" ht="15.75" customHeight="1">
      <c r="B341" s="4"/>
    </row>
    <row r="342" ht="15.75" customHeight="1">
      <c r="B342" s="4"/>
    </row>
    <row r="343" ht="15.75" customHeight="1">
      <c r="B343" s="4"/>
    </row>
    <row r="344" ht="15.75" customHeight="1">
      <c r="B344" s="4"/>
    </row>
    <row r="345" ht="15.75" customHeight="1">
      <c r="B345" s="4"/>
    </row>
    <row r="346" ht="15.75" customHeight="1">
      <c r="B346" s="4"/>
    </row>
    <row r="347" ht="15.75" customHeight="1">
      <c r="B347" s="4"/>
    </row>
    <row r="348" ht="15.75" customHeight="1">
      <c r="B348" s="4"/>
    </row>
    <row r="349" ht="15.75" customHeight="1">
      <c r="B349" s="4"/>
    </row>
    <row r="350" ht="15.75" customHeight="1">
      <c r="B350" s="4"/>
    </row>
    <row r="351" ht="15.75" customHeight="1">
      <c r="B351" s="4"/>
    </row>
    <row r="352" ht="15.75" customHeight="1">
      <c r="B352" s="4"/>
    </row>
    <row r="353" ht="15.75" customHeight="1">
      <c r="B353" s="4"/>
    </row>
    <row r="354" ht="15.75" customHeight="1">
      <c r="B354" s="4"/>
    </row>
    <row r="355" ht="15.75" customHeight="1">
      <c r="B355" s="4"/>
    </row>
    <row r="356" ht="15.75" customHeight="1">
      <c r="B356" s="4"/>
    </row>
    <row r="357" ht="15.75" customHeight="1">
      <c r="B357" s="4"/>
    </row>
    <row r="358" ht="15.75" customHeight="1">
      <c r="B358" s="4"/>
    </row>
    <row r="359" ht="15.75" customHeight="1">
      <c r="B359" s="4"/>
    </row>
    <row r="360" ht="15.75" customHeight="1">
      <c r="B360" s="4"/>
    </row>
    <row r="361" ht="15.75" customHeight="1">
      <c r="B361" s="4"/>
    </row>
    <row r="362" ht="15.75" customHeight="1">
      <c r="B362" s="4"/>
    </row>
    <row r="363" ht="15.75" customHeight="1">
      <c r="B363" s="4"/>
    </row>
    <row r="364" ht="15.75" customHeight="1">
      <c r="B364" s="4"/>
    </row>
    <row r="365" ht="15.75" customHeight="1">
      <c r="B365" s="4"/>
    </row>
    <row r="366" ht="15.75" customHeight="1">
      <c r="B366" s="4"/>
    </row>
    <row r="367" ht="15.75" customHeight="1">
      <c r="B367" s="4"/>
    </row>
    <row r="368" ht="15.75" customHeight="1">
      <c r="B368" s="4"/>
    </row>
    <row r="369" ht="15.75" customHeight="1">
      <c r="B369" s="4"/>
    </row>
    <row r="370" ht="15.75" customHeight="1">
      <c r="B370" s="4"/>
    </row>
    <row r="371" ht="15.75" customHeight="1">
      <c r="B371" s="4"/>
    </row>
    <row r="372" ht="15.75" customHeight="1">
      <c r="B372" s="4"/>
    </row>
    <row r="373" ht="15.75" customHeight="1">
      <c r="B373" s="4"/>
    </row>
    <row r="374" ht="15.75" customHeight="1">
      <c r="B374" s="4"/>
    </row>
    <row r="375" ht="15.75" customHeight="1">
      <c r="B375" s="4"/>
    </row>
    <row r="376" ht="15.75" customHeight="1">
      <c r="B376" s="4"/>
    </row>
    <row r="377" ht="15.75" customHeight="1">
      <c r="B377" s="4"/>
    </row>
    <row r="378" ht="15.75" customHeight="1">
      <c r="B378" s="4"/>
    </row>
    <row r="379" ht="15.75" customHeight="1">
      <c r="B379" s="4"/>
    </row>
    <row r="380" ht="15.75" customHeight="1">
      <c r="B380" s="4"/>
    </row>
    <row r="381" ht="15.75" customHeight="1">
      <c r="B381" s="4"/>
    </row>
    <row r="382" ht="15.75" customHeight="1">
      <c r="B382" s="4"/>
    </row>
    <row r="383" ht="15.75" customHeight="1">
      <c r="B383" s="4"/>
    </row>
    <row r="384" ht="15.75" customHeight="1">
      <c r="B384" s="4"/>
    </row>
    <row r="385" ht="15.75" customHeight="1">
      <c r="B385" s="4"/>
    </row>
    <row r="386" ht="15.75" customHeight="1">
      <c r="B386" s="4"/>
    </row>
    <row r="387" ht="15.75" customHeight="1">
      <c r="B387" s="4"/>
    </row>
    <row r="388" ht="15.75" customHeight="1">
      <c r="B388" s="4"/>
    </row>
    <row r="389" ht="15.75" customHeight="1">
      <c r="B389" s="4"/>
    </row>
    <row r="390" ht="15.75" customHeight="1">
      <c r="B390" s="4"/>
    </row>
    <row r="391" ht="15.75" customHeight="1">
      <c r="B391" s="4"/>
    </row>
    <row r="392" ht="15.75" customHeight="1">
      <c r="B392" s="4"/>
    </row>
    <row r="393" ht="15.75" customHeight="1">
      <c r="B393" s="4"/>
    </row>
    <row r="394" ht="15.75" customHeight="1">
      <c r="B394" s="4"/>
    </row>
    <row r="395" ht="15.75" customHeight="1">
      <c r="B395" s="4"/>
    </row>
    <row r="396" ht="15.75" customHeight="1">
      <c r="B396" s="4"/>
    </row>
    <row r="397" ht="15.75" customHeight="1">
      <c r="B397" s="4"/>
    </row>
    <row r="398" ht="15.75" customHeight="1">
      <c r="B398" s="4"/>
    </row>
    <row r="399" ht="15.75" customHeight="1">
      <c r="B399" s="4"/>
    </row>
    <row r="400" ht="15.75" customHeight="1">
      <c r="B400" s="4"/>
    </row>
    <row r="401" ht="15.75" customHeight="1">
      <c r="B401" s="4"/>
    </row>
    <row r="402" ht="15.75" customHeight="1">
      <c r="B402" s="4"/>
    </row>
    <row r="403" ht="15.75" customHeight="1">
      <c r="B403" s="4"/>
    </row>
    <row r="404" ht="15.75" customHeight="1">
      <c r="B404" s="4"/>
    </row>
    <row r="405" ht="15.75" customHeight="1">
      <c r="B405" s="4"/>
    </row>
    <row r="406" ht="15.75" customHeight="1">
      <c r="B406" s="4"/>
    </row>
    <row r="407" ht="15.75" customHeight="1">
      <c r="B407" s="4"/>
    </row>
    <row r="408" ht="15.75" customHeight="1">
      <c r="B408" s="4"/>
    </row>
    <row r="409" ht="15.75" customHeight="1">
      <c r="B409" s="4"/>
    </row>
    <row r="410" ht="15.75" customHeight="1">
      <c r="B410" s="4"/>
    </row>
    <row r="411" ht="15.75" customHeight="1">
      <c r="B411" s="4"/>
    </row>
    <row r="412" ht="15.75" customHeight="1">
      <c r="B412" s="4"/>
    </row>
    <row r="413" ht="15.75" customHeight="1">
      <c r="B413" s="4"/>
    </row>
    <row r="414" ht="15.75" customHeight="1">
      <c r="B414" s="4"/>
    </row>
    <row r="415" ht="15.75" customHeight="1">
      <c r="B415" s="4"/>
    </row>
    <row r="416" ht="15.75" customHeight="1">
      <c r="B416" s="4"/>
    </row>
    <row r="417" ht="15.75" customHeight="1">
      <c r="B417" s="4"/>
    </row>
    <row r="418" ht="15.75" customHeight="1">
      <c r="B418" s="4"/>
    </row>
    <row r="419" ht="15.75" customHeight="1">
      <c r="B419" s="4"/>
    </row>
    <row r="420" ht="15.75" customHeight="1">
      <c r="B420" s="4"/>
    </row>
    <row r="421" ht="15.75" customHeight="1">
      <c r="B421" s="4"/>
    </row>
    <row r="422" ht="15.75" customHeight="1">
      <c r="B422" s="4"/>
    </row>
    <row r="423" ht="15.75" customHeight="1">
      <c r="B423" s="4"/>
    </row>
    <row r="424" ht="15.75" customHeight="1">
      <c r="B424" s="4"/>
    </row>
    <row r="425" ht="15.75" customHeight="1">
      <c r="B425" s="4"/>
    </row>
    <row r="426" ht="15.75" customHeight="1">
      <c r="B426" s="4"/>
    </row>
    <row r="427" ht="15.75" customHeight="1">
      <c r="B427" s="4"/>
    </row>
    <row r="428" ht="15.75" customHeight="1">
      <c r="B428" s="4"/>
    </row>
    <row r="429" ht="15.75" customHeight="1">
      <c r="B429" s="4"/>
    </row>
    <row r="430" ht="15.75" customHeight="1">
      <c r="B430" s="4"/>
    </row>
    <row r="431" ht="15.75" customHeight="1">
      <c r="B431" s="4"/>
    </row>
    <row r="432" ht="15.75" customHeight="1">
      <c r="B432" s="4"/>
    </row>
    <row r="433" ht="15.75" customHeight="1">
      <c r="B433" s="4"/>
    </row>
    <row r="434" ht="15.75" customHeight="1">
      <c r="B434" s="4"/>
    </row>
    <row r="435" ht="15.75" customHeight="1">
      <c r="B435" s="4"/>
    </row>
    <row r="436" ht="15.75" customHeight="1">
      <c r="B436" s="4"/>
    </row>
    <row r="437" ht="15.75" customHeight="1">
      <c r="B437" s="4"/>
    </row>
    <row r="438" ht="15.75" customHeight="1">
      <c r="B438" s="4"/>
    </row>
    <row r="439" ht="15.75" customHeight="1">
      <c r="B439" s="4"/>
    </row>
    <row r="440" ht="15.75" customHeight="1">
      <c r="B440" s="4"/>
    </row>
    <row r="441" ht="15.75" customHeight="1">
      <c r="B441" s="4"/>
    </row>
    <row r="442" ht="15.75" customHeight="1">
      <c r="B442" s="4"/>
    </row>
    <row r="443" ht="15.75" customHeight="1">
      <c r="B443" s="4"/>
    </row>
    <row r="444" ht="15.75" customHeight="1">
      <c r="B444" s="4"/>
    </row>
    <row r="445" ht="15.75" customHeight="1">
      <c r="B445" s="4"/>
    </row>
    <row r="446" ht="15.75" customHeight="1">
      <c r="B446" s="4"/>
    </row>
    <row r="447" ht="15.75" customHeight="1">
      <c r="B447" s="4"/>
    </row>
    <row r="448" ht="15.75" customHeight="1">
      <c r="B448" s="4"/>
    </row>
    <row r="449" ht="15.75" customHeight="1">
      <c r="B449" s="4"/>
    </row>
    <row r="450" ht="15.75" customHeight="1">
      <c r="B450" s="4"/>
    </row>
    <row r="451" ht="15.75" customHeight="1">
      <c r="B451" s="4"/>
    </row>
    <row r="452" ht="15.75" customHeight="1">
      <c r="B452" s="4"/>
    </row>
    <row r="453" ht="15.75" customHeight="1">
      <c r="B453" s="4"/>
    </row>
    <row r="454" ht="15.75" customHeight="1">
      <c r="B454" s="4"/>
    </row>
    <row r="455" ht="15.75" customHeight="1">
      <c r="B455" s="4"/>
    </row>
    <row r="456" ht="15.75" customHeight="1">
      <c r="B456" s="4"/>
    </row>
    <row r="457" ht="15.75" customHeight="1">
      <c r="B457" s="4"/>
    </row>
    <row r="458" ht="15.75" customHeight="1">
      <c r="B458" s="4"/>
    </row>
    <row r="459" ht="15.75" customHeight="1">
      <c r="B459" s="4"/>
    </row>
    <row r="460" ht="15.75" customHeight="1">
      <c r="B460" s="4"/>
    </row>
    <row r="461" ht="15.75" customHeight="1">
      <c r="B461" s="4"/>
    </row>
    <row r="462" ht="15.75" customHeight="1">
      <c r="B462" s="4"/>
    </row>
    <row r="463" ht="15.75" customHeight="1">
      <c r="B463" s="4"/>
    </row>
    <row r="464" ht="15.75" customHeight="1">
      <c r="B464" s="4"/>
    </row>
    <row r="465" ht="15.75" customHeight="1">
      <c r="B465" s="4"/>
    </row>
    <row r="466" ht="15.75" customHeight="1">
      <c r="B466" s="4"/>
    </row>
    <row r="467" ht="15.75" customHeight="1">
      <c r="B467" s="4"/>
    </row>
    <row r="468" ht="15.75" customHeight="1">
      <c r="B468" s="4"/>
    </row>
    <row r="469" ht="15.75" customHeight="1">
      <c r="B469" s="4"/>
    </row>
    <row r="470" ht="15.75" customHeight="1">
      <c r="B470" s="4"/>
    </row>
    <row r="471" ht="15.75" customHeight="1">
      <c r="B471" s="4"/>
    </row>
    <row r="472" ht="15.75" customHeight="1">
      <c r="B472" s="4"/>
    </row>
    <row r="473" ht="15.75" customHeight="1">
      <c r="B473" s="4"/>
    </row>
    <row r="474" ht="15.75" customHeight="1">
      <c r="B474" s="4"/>
    </row>
    <row r="475" ht="15.75" customHeight="1">
      <c r="B475" s="4"/>
    </row>
    <row r="476" ht="15.75" customHeight="1">
      <c r="B476" s="4"/>
    </row>
    <row r="477" ht="15.75" customHeight="1">
      <c r="B477" s="4"/>
    </row>
    <row r="478" ht="15.75" customHeight="1">
      <c r="B478" s="4"/>
    </row>
    <row r="479" ht="15.75" customHeight="1">
      <c r="B479" s="4"/>
    </row>
    <row r="480" ht="15.75" customHeight="1">
      <c r="B480" s="4"/>
    </row>
    <row r="481" ht="15.75" customHeight="1">
      <c r="B481" s="4"/>
    </row>
    <row r="482" ht="15.75" customHeight="1">
      <c r="B482" s="4"/>
    </row>
    <row r="483" ht="15.75" customHeight="1">
      <c r="B483" s="4"/>
    </row>
    <row r="484" ht="15.75" customHeight="1">
      <c r="B484" s="4"/>
    </row>
    <row r="485" ht="15.75" customHeight="1">
      <c r="B485" s="4"/>
    </row>
    <row r="486" ht="15.75" customHeight="1">
      <c r="B486" s="4"/>
    </row>
    <row r="487" ht="15.75" customHeight="1">
      <c r="B487" s="4"/>
    </row>
    <row r="488" ht="15.75" customHeight="1">
      <c r="B488" s="4"/>
    </row>
    <row r="489" ht="15.75" customHeight="1">
      <c r="B489" s="4"/>
    </row>
    <row r="490" ht="15.75" customHeight="1">
      <c r="B490" s="4"/>
    </row>
    <row r="491" ht="15.75" customHeight="1">
      <c r="B491" s="4"/>
    </row>
    <row r="492" ht="15.75" customHeight="1">
      <c r="B492" s="4"/>
    </row>
    <row r="493" ht="15.75" customHeight="1">
      <c r="B493" s="4"/>
    </row>
    <row r="494" ht="15.75" customHeight="1">
      <c r="B494" s="4"/>
    </row>
    <row r="495" ht="15.75" customHeight="1">
      <c r="B495" s="4"/>
    </row>
    <row r="496" ht="15.75" customHeight="1">
      <c r="B496" s="4"/>
    </row>
    <row r="497" ht="15.75" customHeight="1">
      <c r="B497" s="4"/>
    </row>
    <row r="498" ht="15.75" customHeight="1">
      <c r="B498" s="4"/>
    </row>
    <row r="499" ht="15.75" customHeight="1">
      <c r="B499" s="4"/>
    </row>
    <row r="500" ht="15.75" customHeight="1">
      <c r="B500" s="4"/>
    </row>
    <row r="501" ht="15.75" customHeight="1">
      <c r="B501" s="4"/>
    </row>
    <row r="502" ht="15.75" customHeight="1">
      <c r="B502" s="4"/>
    </row>
    <row r="503" ht="15.75" customHeight="1">
      <c r="B503" s="4"/>
    </row>
    <row r="504" ht="15.75" customHeight="1">
      <c r="B504" s="4"/>
    </row>
    <row r="505" ht="15.75" customHeight="1">
      <c r="B505" s="4"/>
    </row>
    <row r="506" ht="15.75" customHeight="1">
      <c r="B506" s="4"/>
    </row>
    <row r="507" ht="15.75" customHeight="1">
      <c r="B507" s="4"/>
    </row>
    <row r="508" ht="15.75" customHeight="1">
      <c r="B508" s="4"/>
    </row>
    <row r="509" ht="15.75" customHeight="1">
      <c r="B509" s="4"/>
    </row>
    <row r="510" ht="15.75" customHeight="1">
      <c r="B510" s="4"/>
    </row>
    <row r="511" ht="15.75" customHeight="1">
      <c r="B511" s="4"/>
    </row>
    <row r="512" ht="15.75" customHeight="1">
      <c r="B512" s="4"/>
    </row>
    <row r="513" ht="15.75" customHeight="1">
      <c r="B513" s="4"/>
    </row>
    <row r="514" ht="15.75" customHeight="1">
      <c r="B514" s="4"/>
    </row>
    <row r="515" ht="15.75" customHeight="1">
      <c r="B515" s="4"/>
    </row>
    <row r="516" ht="15.75" customHeight="1">
      <c r="B516" s="4"/>
    </row>
    <row r="517" ht="15.75" customHeight="1">
      <c r="B517" s="4"/>
    </row>
    <row r="518" ht="15.75" customHeight="1">
      <c r="B518" s="4"/>
    </row>
    <row r="519" ht="15.75" customHeight="1">
      <c r="B519" s="4"/>
    </row>
    <row r="520" ht="15.75" customHeight="1">
      <c r="B520" s="4"/>
    </row>
    <row r="521" ht="15.75" customHeight="1">
      <c r="B521" s="4"/>
    </row>
    <row r="522" ht="15.75" customHeight="1">
      <c r="B522" s="4"/>
    </row>
    <row r="523" ht="15.75" customHeight="1">
      <c r="B523" s="4"/>
    </row>
    <row r="524" ht="15.75" customHeight="1">
      <c r="B524" s="4"/>
    </row>
    <row r="525" ht="15.75" customHeight="1">
      <c r="B525" s="4"/>
    </row>
    <row r="526" ht="15.75" customHeight="1">
      <c r="B526" s="4"/>
    </row>
    <row r="527" ht="15.75" customHeight="1">
      <c r="B527" s="4"/>
    </row>
    <row r="528" ht="15.75" customHeight="1">
      <c r="B528" s="4"/>
    </row>
    <row r="529" ht="15.75" customHeight="1">
      <c r="B529" s="4"/>
    </row>
    <row r="530" ht="15.75" customHeight="1">
      <c r="B530" s="4"/>
    </row>
    <row r="531" ht="15.75" customHeight="1">
      <c r="B531" s="4"/>
    </row>
    <row r="532" ht="15.75" customHeight="1">
      <c r="B532" s="4"/>
    </row>
    <row r="533" ht="15.75" customHeight="1">
      <c r="B533" s="4"/>
    </row>
    <row r="534" ht="15.75" customHeight="1">
      <c r="B534" s="4"/>
    </row>
    <row r="535" ht="15.75" customHeight="1">
      <c r="B535" s="4"/>
    </row>
    <row r="536" ht="15.75" customHeight="1">
      <c r="B536" s="4"/>
    </row>
    <row r="537" ht="15.75" customHeight="1">
      <c r="B537" s="4"/>
    </row>
    <row r="538" ht="15.75" customHeight="1">
      <c r="B538" s="4"/>
    </row>
    <row r="539" ht="15.75" customHeight="1">
      <c r="B539" s="4"/>
    </row>
    <row r="540" ht="15.75" customHeight="1">
      <c r="B540" s="4"/>
    </row>
    <row r="541" ht="15.75" customHeight="1">
      <c r="B541" s="4"/>
    </row>
    <row r="542" ht="15.75" customHeight="1">
      <c r="B542" s="4"/>
    </row>
    <row r="543" ht="15.75" customHeight="1">
      <c r="B543" s="4"/>
    </row>
    <row r="544" ht="15.75" customHeight="1">
      <c r="B544" s="4"/>
    </row>
    <row r="545" ht="15.75" customHeight="1">
      <c r="B545" s="4"/>
    </row>
    <row r="546" ht="15.75" customHeight="1">
      <c r="B546" s="4"/>
    </row>
    <row r="547" ht="15.75" customHeight="1">
      <c r="B547" s="4"/>
    </row>
    <row r="548" ht="15.75" customHeight="1">
      <c r="B548" s="4"/>
    </row>
    <row r="549" ht="15.75" customHeight="1">
      <c r="B549" s="4"/>
    </row>
    <row r="550" ht="15.75" customHeight="1">
      <c r="B550" s="4"/>
    </row>
    <row r="551" ht="15.75" customHeight="1">
      <c r="B551" s="4"/>
    </row>
    <row r="552" ht="15.75" customHeight="1">
      <c r="B552" s="4"/>
    </row>
    <row r="553" ht="15.75" customHeight="1">
      <c r="B553" s="4"/>
    </row>
    <row r="554" ht="15.75" customHeight="1">
      <c r="B554" s="4"/>
    </row>
    <row r="555" ht="15.75" customHeight="1">
      <c r="B555" s="4"/>
    </row>
    <row r="556" ht="15.75" customHeight="1">
      <c r="B556" s="4"/>
    </row>
    <row r="557" ht="15.75" customHeight="1">
      <c r="B557" s="4"/>
    </row>
    <row r="558" ht="15.75" customHeight="1">
      <c r="B558" s="4"/>
    </row>
    <row r="559" ht="15.75" customHeight="1">
      <c r="B559" s="4"/>
    </row>
    <row r="560" ht="15.75" customHeight="1">
      <c r="B560" s="4"/>
    </row>
    <row r="561" ht="15.75" customHeight="1">
      <c r="B561" s="4"/>
    </row>
    <row r="562" ht="15.75" customHeight="1">
      <c r="B562" s="4"/>
    </row>
    <row r="563" ht="15.75" customHeight="1">
      <c r="B563" s="4"/>
    </row>
    <row r="564" ht="15.75" customHeight="1">
      <c r="B564" s="4"/>
    </row>
    <row r="565" ht="15.75" customHeight="1">
      <c r="B565" s="4"/>
    </row>
    <row r="566" ht="15.75" customHeight="1">
      <c r="B566" s="4"/>
    </row>
    <row r="567" ht="15.75" customHeight="1">
      <c r="B567" s="4"/>
    </row>
    <row r="568" ht="15.75" customHeight="1">
      <c r="B568" s="4"/>
    </row>
    <row r="569" ht="15.75" customHeight="1">
      <c r="B569" s="4"/>
    </row>
    <row r="570" ht="15.75" customHeight="1">
      <c r="B570" s="4"/>
    </row>
    <row r="571" ht="15.75" customHeight="1">
      <c r="B571" s="4"/>
    </row>
    <row r="572" ht="15.75" customHeight="1">
      <c r="B572" s="4"/>
    </row>
    <row r="573" ht="15.75" customHeight="1">
      <c r="B573" s="4"/>
    </row>
    <row r="574" ht="15.75" customHeight="1">
      <c r="B574" s="4"/>
    </row>
    <row r="575" ht="15.75" customHeight="1">
      <c r="B575" s="4"/>
    </row>
    <row r="576" ht="15.75" customHeight="1">
      <c r="B576" s="4"/>
    </row>
    <row r="577" ht="15.75" customHeight="1">
      <c r="B577" s="4"/>
    </row>
    <row r="578" ht="15.75" customHeight="1">
      <c r="B578" s="4"/>
    </row>
    <row r="579" ht="15.75" customHeight="1">
      <c r="B579" s="4"/>
    </row>
    <row r="580" ht="15.75" customHeight="1">
      <c r="B580" s="4"/>
    </row>
    <row r="581" ht="15.75" customHeight="1">
      <c r="B581" s="4"/>
    </row>
    <row r="582" ht="15.75" customHeight="1">
      <c r="B582" s="4"/>
    </row>
    <row r="583" ht="15.75" customHeight="1">
      <c r="B583" s="4"/>
    </row>
    <row r="584" ht="15.75" customHeight="1">
      <c r="B584" s="4"/>
    </row>
    <row r="585" ht="15.75" customHeight="1">
      <c r="B585" s="4"/>
    </row>
    <row r="586" ht="15.75" customHeight="1">
      <c r="B586" s="4"/>
    </row>
    <row r="587" ht="15.75" customHeight="1">
      <c r="B587" s="4"/>
    </row>
    <row r="588" ht="15.75" customHeight="1">
      <c r="B588" s="4"/>
    </row>
    <row r="589" ht="15.75" customHeight="1">
      <c r="B589" s="4"/>
    </row>
    <row r="590" ht="15.75" customHeight="1">
      <c r="B590" s="4"/>
    </row>
    <row r="591" ht="15.75" customHeight="1">
      <c r="B591" s="4"/>
    </row>
    <row r="592" ht="15.75" customHeight="1">
      <c r="B592" s="4"/>
    </row>
    <row r="593" ht="15.75" customHeight="1">
      <c r="B593" s="4"/>
    </row>
    <row r="594" ht="15.75" customHeight="1">
      <c r="B594" s="4"/>
    </row>
    <row r="595" ht="15.75" customHeight="1">
      <c r="B595" s="4"/>
    </row>
    <row r="596" ht="15.75" customHeight="1">
      <c r="B596" s="4"/>
    </row>
    <row r="597" ht="15.75" customHeight="1">
      <c r="B597" s="4"/>
    </row>
    <row r="598" ht="15.75" customHeight="1">
      <c r="B598" s="4"/>
    </row>
    <row r="599" ht="15.75" customHeight="1">
      <c r="B599" s="4"/>
    </row>
    <row r="600" ht="15.75" customHeight="1">
      <c r="B600" s="4"/>
    </row>
    <row r="601" ht="15.75" customHeight="1">
      <c r="B601" s="4"/>
    </row>
    <row r="602" ht="15.75" customHeight="1">
      <c r="B602" s="4"/>
    </row>
    <row r="603" ht="15.75" customHeight="1">
      <c r="B603" s="4"/>
    </row>
    <row r="604" ht="15.75" customHeight="1">
      <c r="B604" s="4"/>
    </row>
    <row r="605" ht="15.75" customHeight="1">
      <c r="B605" s="4"/>
    </row>
    <row r="606" ht="15.75" customHeight="1">
      <c r="B606" s="4"/>
    </row>
    <row r="607" ht="15.75" customHeight="1">
      <c r="B607" s="4"/>
    </row>
    <row r="608" ht="15.75" customHeight="1">
      <c r="B608" s="4"/>
    </row>
    <row r="609" ht="15.75" customHeight="1">
      <c r="B609" s="4"/>
    </row>
    <row r="610" ht="15.75" customHeight="1">
      <c r="B610" s="4"/>
    </row>
    <row r="611" ht="15.75" customHeight="1">
      <c r="B611" s="4"/>
    </row>
    <row r="612" ht="15.75" customHeight="1">
      <c r="B612" s="4"/>
    </row>
    <row r="613" ht="15.75" customHeight="1">
      <c r="B613" s="4"/>
    </row>
    <row r="614" ht="15.75" customHeight="1">
      <c r="B614" s="4"/>
    </row>
    <row r="615" ht="15.75" customHeight="1">
      <c r="B615" s="4"/>
    </row>
    <row r="616" ht="15.75" customHeight="1">
      <c r="B616" s="4"/>
    </row>
    <row r="617" ht="15.75" customHeight="1">
      <c r="B617" s="4"/>
    </row>
    <row r="618" ht="15.75" customHeight="1">
      <c r="B618" s="4"/>
    </row>
    <row r="619" ht="15.75" customHeight="1">
      <c r="B619" s="4"/>
    </row>
    <row r="620" ht="15.75" customHeight="1">
      <c r="B620" s="4"/>
    </row>
    <row r="621" ht="15.75" customHeight="1">
      <c r="B621" s="4"/>
    </row>
    <row r="622" ht="15.75" customHeight="1">
      <c r="B622" s="4"/>
    </row>
    <row r="623" ht="15.75" customHeight="1">
      <c r="B623" s="4"/>
    </row>
    <row r="624" ht="15.75" customHeight="1">
      <c r="B624" s="4"/>
    </row>
    <row r="625" ht="15.75" customHeight="1">
      <c r="B625" s="4"/>
    </row>
    <row r="626" ht="15.75" customHeight="1">
      <c r="B626" s="4"/>
    </row>
    <row r="627" ht="15.75" customHeight="1">
      <c r="B627" s="4"/>
    </row>
    <row r="628" ht="15.75" customHeight="1">
      <c r="B628" s="4"/>
    </row>
    <row r="629" ht="15.75" customHeight="1">
      <c r="B629" s="4"/>
    </row>
    <row r="630" ht="15.75" customHeight="1">
      <c r="B630" s="4"/>
    </row>
    <row r="631" ht="15.75" customHeight="1">
      <c r="B631" s="4"/>
    </row>
    <row r="632" ht="15.75" customHeight="1">
      <c r="B632" s="4"/>
    </row>
    <row r="633" ht="15.75" customHeight="1">
      <c r="B633" s="4"/>
    </row>
    <row r="634" ht="15.75" customHeight="1">
      <c r="B634" s="4"/>
    </row>
    <row r="635" ht="15.75" customHeight="1">
      <c r="B635" s="4"/>
    </row>
    <row r="636" ht="15.75" customHeight="1">
      <c r="B636" s="4"/>
    </row>
    <row r="637" ht="15.75" customHeight="1">
      <c r="B637" s="4"/>
    </row>
    <row r="638" ht="15.75" customHeight="1">
      <c r="B638" s="4"/>
    </row>
    <row r="639" ht="15.75" customHeight="1">
      <c r="B639" s="4"/>
    </row>
    <row r="640" ht="15.75" customHeight="1">
      <c r="B640" s="4"/>
    </row>
    <row r="641" ht="15.75" customHeight="1">
      <c r="B641" s="4"/>
    </row>
    <row r="642" ht="15.75" customHeight="1">
      <c r="B642" s="4"/>
    </row>
    <row r="643" ht="15.75" customHeight="1">
      <c r="B643" s="4"/>
    </row>
    <row r="644" ht="15.75" customHeight="1">
      <c r="B644" s="4"/>
    </row>
    <row r="645" ht="15.75" customHeight="1">
      <c r="B645" s="4"/>
    </row>
    <row r="646" ht="15.75" customHeight="1">
      <c r="B646" s="4"/>
    </row>
    <row r="647" ht="15.75" customHeight="1">
      <c r="B647" s="4"/>
    </row>
    <row r="648" ht="15.75" customHeight="1">
      <c r="B648" s="4"/>
    </row>
    <row r="649" ht="15.75" customHeight="1">
      <c r="B649" s="4"/>
    </row>
    <row r="650" ht="15.75" customHeight="1">
      <c r="B650" s="4"/>
    </row>
    <row r="651" ht="15.75" customHeight="1">
      <c r="B651" s="4"/>
    </row>
    <row r="652" ht="15.75" customHeight="1">
      <c r="B652" s="4"/>
    </row>
    <row r="653" ht="15.75" customHeight="1">
      <c r="B653" s="4"/>
    </row>
    <row r="654" ht="15.75" customHeight="1">
      <c r="B654" s="4"/>
    </row>
    <row r="655" ht="15.75" customHeight="1">
      <c r="B655" s="4"/>
    </row>
    <row r="656" ht="15.75" customHeight="1">
      <c r="B656" s="4"/>
    </row>
    <row r="657" ht="15.75" customHeight="1">
      <c r="B657" s="4"/>
    </row>
    <row r="658" ht="15.75" customHeight="1">
      <c r="B658" s="4"/>
    </row>
    <row r="659" ht="15.75" customHeight="1">
      <c r="B659" s="4"/>
    </row>
    <row r="660" ht="15.75" customHeight="1">
      <c r="B660" s="4"/>
    </row>
    <row r="661" ht="15.75" customHeight="1">
      <c r="B661" s="4"/>
    </row>
    <row r="662" ht="15.75" customHeight="1">
      <c r="B662" s="4"/>
    </row>
    <row r="663" ht="15.75" customHeight="1">
      <c r="B663" s="4"/>
    </row>
    <row r="664" ht="15.75" customHeight="1">
      <c r="B664" s="4"/>
    </row>
    <row r="665" ht="15.75" customHeight="1">
      <c r="B665" s="4"/>
    </row>
    <row r="666" ht="15.75" customHeight="1">
      <c r="B666" s="4"/>
    </row>
    <row r="667" ht="15.75" customHeight="1">
      <c r="B667" s="4"/>
    </row>
    <row r="668" ht="15.75" customHeight="1">
      <c r="B668" s="4"/>
    </row>
    <row r="669" ht="15.75" customHeight="1">
      <c r="B669" s="4"/>
    </row>
    <row r="670" ht="15.75" customHeight="1">
      <c r="B670" s="4"/>
    </row>
    <row r="671" ht="15.75" customHeight="1">
      <c r="B671" s="4"/>
    </row>
    <row r="672" ht="15.75" customHeight="1">
      <c r="B672" s="4"/>
    </row>
    <row r="673" ht="15.75" customHeight="1">
      <c r="B673" s="4"/>
    </row>
    <row r="674" ht="15.75" customHeight="1">
      <c r="B674" s="4"/>
    </row>
    <row r="675" ht="15.75" customHeight="1">
      <c r="B675" s="4"/>
    </row>
    <row r="676" ht="15.75" customHeight="1">
      <c r="B676" s="4"/>
    </row>
    <row r="677" ht="15.75" customHeight="1">
      <c r="B677" s="4"/>
    </row>
    <row r="678" ht="15.75" customHeight="1">
      <c r="B678" s="4"/>
    </row>
    <row r="679" ht="15.75" customHeight="1">
      <c r="B679" s="4"/>
    </row>
    <row r="680" ht="15.75" customHeight="1">
      <c r="B680" s="4"/>
    </row>
    <row r="681" ht="15.75" customHeight="1">
      <c r="B681" s="4"/>
    </row>
    <row r="682" ht="15.75" customHeight="1">
      <c r="B682" s="4"/>
    </row>
    <row r="683" ht="15.75" customHeight="1">
      <c r="B683" s="4"/>
    </row>
    <row r="684" ht="15.75" customHeight="1">
      <c r="B684" s="4"/>
    </row>
    <row r="685" ht="15.75" customHeight="1">
      <c r="B685" s="4"/>
    </row>
    <row r="686" ht="15.75" customHeight="1">
      <c r="B686" s="4"/>
    </row>
    <row r="687" ht="15.75" customHeight="1">
      <c r="B687" s="4"/>
    </row>
    <row r="688" ht="15.75" customHeight="1">
      <c r="B688" s="4"/>
    </row>
    <row r="689" ht="15.75" customHeight="1">
      <c r="B689" s="4"/>
    </row>
    <row r="690" ht="15.75" customHeight="1">
      <c r="B690" s="4"/>
    </row>
    <row r="691" ht="15.75" customHeight="1">
      <c r="B691" s="4"/>
    </row>
    <row r="692" ht="15.75" customHeight="1">
      <c r="B692" s="4"/>
    </row>
    <row r="693" ht="15.75" customHeight="1">
      <c r="B693" s="4"/>
    </row>
    <row r="694" ht="15.75" customHeight="1">
      <c r="B694" s="4"/>
    </row>
    <row r="695" ht="15.75" customHeight="1">
      <c r="B695" s="4"/>
    </row>
    <row r="696" ht="15.75" customHeight="1">
      <c r="B696" s="4"/>
    </row>
    <row r="697" ht="15.75" customHeight="1">
      <c r="B697" s="4"/>
    </row>
    <row r="698" ht="15.75" customHeight="1">
      <c r="B698" s="4"/>
    </row>
    <row r="699" ht="15.75" customHeight="1">
      <c r="B699" s="4"/>
    </row>
    <row r="700" ht="15.75" customHeight="1">
      <c r="B700" s="4"/>
    </row>
    <row r="701" ht="15.75" customHeight="1">
      <c r="B701" s="4"/>
    </row>
    <row r="702" ht="15.75" customHeight="1">
      <c r="B702" s="4"/>
    </row>
    <row r="703" ht="15.75" customHeight="1">
      <c r="B703" s="4"/>
    </row>
    <row r="704" ht="15.75" customHeight="1">
      <c r="B704" s="4"/>
    </row>
    <row r="705" ht="15.75" customHeight="1">
      <c r="B705" s="4"/>
    </row>
    <row r="706" ht="15.75" customHeight="1">
      <c r="B706" s="4"/>
    </row>
    <row r="707" ht="15.75" customHeight="1">
      <c r="B707" s="4"/>
    </row>
    <row r="708" ht="15.75" customHeight="1">
      <c r="B708" s="4"/>
    </row>
    <row r="709" ht="15.75" customHeight="1">
      <c r="B709" s="4"/>
    </row>
    <row r="710" ht="15.75" customHeight="1">
      <c r="B710" s="4"/>
    </row>
    <row r="711" ht="15.75" customHeight="1">
      <c r="B711" s="4"/>
    </row>
    <row r="712" ht="15.75" customHeight="1">
      <c r="B712" s="4"/>
    </row>
    <row r="713" ht="15.75" customHeight="1">
      <c r="B713" s="4"/>
    </row>
    <row r="714" ht="15.75" customHeight="1">
      <c r="B714" s="4"/>
    </row>
    <row r="715" ht="15.75" customHeight="1">
      <c r="B715" s="4"/>
    </row>
    <row r="716" ht="15.75" customHeight="1">
      <c r="B716" s="4"/>
    </row>
    <row r="717" ht="15.75" customHeight="1">
      <c r="B717" s="4"/>
    </row>
    <row r="718" ht="15.75" customHeight="1">
      <c r="B718" s="4"/>
    </row>
    <row r="719" ht="15.75" customHeight="1">
      <c r="B719" s="4"/>
    </row>
    <row r="720" ht="15.75" customHeight="1">
      <c r="B720" s="4"/>
    </row>
    <row r="721" ht="15.75" customHeight="1">
      <c r="B721" s="4"/>
    </row>
    <row r="722" ht="15.75" customHeight="1">
      <c r="B722" s="4"/>
    </row>
    <row r="723" ht="15.75" customHeight="1">
      <c r="B723" s="4"/>
    </row>
    <row r="724" ht="15.75" customHeight="1">
      <c r="B724" s="4"/>
    </row>
    <row r="725" ht="15.75" customHeight="1">
      <c r="B725" s="4"/>
    </row>
    <row r="726" ht="15.75" customHeight="1">
      <c r="B726" s="4"/>
    </row>
    <row r="727" ht="15.75" customHeight="1">
      <c r="B727" s="4"/>
    </row>
    <row r="728" ht="15.75" customHeight="1">
      <c r="B728" s="4"/>
    </row>
    <row r="729" ht="15.75" customHeight="1">
      <c r="B729" s="4"/>
    </row>
    <row r="730" ht="15.75" customHeight="1">
      <c r="B730" s="4"/>
    </row>
    <row r="731" ht="15.75" customHeight="1">
      <c r="B731" s="4"/>
    </row>
    <row r="732" ht="15.75" customHeight="1">
      <c r="B732" s="4"/>
    </row>
    <row r="733" ht="15.75" customHeight="1">
      <c r="B733" s="4"/>
    </row>
    <row r="734" ht="15.75" customHeight="1">
      <c r="B734" s="4"/>
    </row>
    <row r="735" ht="15.75" customHeight="1">
      <c r="B735" s="4"/>
    </row>
    <row r="736" ht="15.75" customHeight="1">
      <c r="B736" s="4"/>
    </row>
    <row r="737" ht="15.75" customHeight="1">
      <c r="B737" s="4"/>
    </row>
    <row r="738" ht="15.75" customHeight="1">
      <c r="B738" s="4"/>
    </row>
    <row r="739" ht="15.75" customHeight="1">
      <c r="B739" s="4"/>
    </row>
    <row r="740" ht="15.75" customHeight="1">
      <c r="B740" s="4"/>
    </row>
    <row r="741" ht="15.75" customHeight="1">
      <c r="B741" s="4"/>
    </row>
    <row r="742" ht="15.75" customHeight="1">
      <c r="B742" s="4"/>
    </row>
    <row r="743" ht="15.75" customHeight="1">
      <c r="B743" s="4"/>
    </row>
    <row r="744" ht="15.75" customHeight="1">
      <c r="B744" s="4"/>
    </row>
    <row r="745" ht="15.75" customHeight="1">
      <c r="B745" s="4"/>
    </row>
    <row r="746" ht="15.75" customHeight="1">
      <c r="B746" s="4"/>
    </row>
    <row r="747" ht="15.75" customHeight="1">
      <c r="B747" s="4"/>
    </row>
    <row r="748" ht="15.75" customHeight="1">
      <c r="B748" s="4"/>
    </row>
    <row r="749" ht="15.75" customHeight="1">
      <c r="B749" s="4"/>
    </row>
    <row r="750" ht="15.75" customHeight="1">
      <c r="B750" s="4"/>
    </row>
    <row r="751" ht="15.75" customHeight="1">
      <c r="B751" s="4"/>
    </row>
    <row r="752" ht="15.75" customHeight="1">
      <c r="B752" s="4"/>
    </row>
    <row r="753" ht="15.75" customHeight="1">
      <c r="B753" s="4"/>
    </row>
    <row r="754" ht="15.75" customHeight="1">
      <c r="B754" s="4"/>
    </row>
    <row r="755" ht="15.75" customHeight="1">
      <c r="B755" s="4"/>
    </row>
    <row r="756" ht="15.75" customHeight="1">
      <c r="B756" s="4"/>
    </row>
    <row r="757" ht="15.75" customHeight="1">
      <c r="B757" s="4"/>
    </row>
    <row r="758" ht="15.75" customHeight="1">
      <c r="B758" s="4"/>
    </row>
    <row r="759" ht="15.75" customHeight="1">
      <c r="B759" s="4"/>
    </row>
    <row r="760" ht="15.75" customHeight="1">
      <c r="B760" s="4"/>
    </row>
    <row r="761" ht="15.75" customHeight="1">
      <c r="B761" s="4"/>
    </row>
    <row r="762" ht="15.75" customHeight="1">
      <c r="B762" s="4"/>
    </row>
    <row r="763" ht="15.75" customHeight="1">
      <c r="B763" s="4"/>
    </row>
    <row r="764" ht="15.75" customHeight="1">
      <c r="B764" s="4"/>
    </row>
    <row r="765" ht="15.75" customHeight="1">
      <c r="B765" s="4"/>
    </row>
    <row r="766" ht="15.75" customHeight="1">
      <c r="B766" s="4"/>
    </row>
    <row r="767" ht="15.75" customHeight="1">
      <c r="B767" s="4"/>
    </row>
    <row r="768" ht="15.75" customHeight="1">
      <c r="B768" s="4"/>
    </row>
    <row r="769" ht="15.75" customHeight="1">
      <c r="B769" s="4"/>
    </row>
    <row r="770" ht="15.75" customHeight="1">
      <c r="B770" s="4"/>
    </row>
    <row r="771" ht="15.75" customHeight="1">
      <c r="B771" s="4"/>
    </row>
    <row r="772" ht="15.75" customHeight="1">
      <c r="B772" s="4"/>
    </row>
    <row r="773" ht="15.75" customHeight="1">
      <c r="B773" s="4"/>
    </row>
    <row r="774" ht="15.75" customHeight="1">
      <c r="B774" s="4"/>
    </row>
    <row r="775" ht="15.75" customHeight="1">
      <c r="B775" s="4"/>
    </row>
    <row r="776" ht="15.75" customHeight="1">
      <c r="B776" s="4"/>
    </row>
    <row r="777" ht="15.75" customHeight="1">
      <c r="B777" s="4"/>
    </row>
    <row r="778" ht="15.75" customHeight="1">
      <c r="B778" s="4"/>
    </row>
    <row r="779" ht="15.75" customHeight="1">
      <c r="B779" s="4"/>
    </row>
    <row r="780" ht="15.75" customHeight="1">
      <c r="B780" s="4"/>
    </row>
    <row r="781" ht="15.75" customHeight="1">
      <c r="B781" s="4"/>
    </row>
    <row r="782" ht="15.75" customHeight="1">
      <c r="B782" s="4"/>
    </row>
    <row r="783" ht="15.75" customHeight="1">
      <c r="B783" s="4"/>
    </row>
    <row r="784" ht="15.75" customHeight="1">
      <c r="B784" s="4"/>
    </row>
    <row r="785" ht="15.75" customHeight="1">
      <c r="B785" s="4"/>
    </row>
    <row r="786" ht="15.75" customHeight="1">
      <c r="B786" s="4"/>
    </row>
    <row r="787" ht="15.75" customHeight="1">
      <c r="B787" s="4"/>
    </row>
    <row r="788" ht="15.75" customHeight="1">
      <c r="B788" s="4"/>
    </row>
    <row r="789" ht="15.75" customHeight="1">
      <c r="B789" s="4"/>
    </row>
    <row r="790" ht="15.75" customHeight="1">
      <c r="B790" s="4"/>
    </row>
    <row r="791" ht="15.75" customHeight="1">
      <c r="B791" s="4"/>
    </row>
    <row r="792" ht="15.75" customHeight="1">
      <c r="B792" s="4"/>
    </row>
    <row r="793" ht="15.75" customHeight="1">
      <c r="B793" s="4"/>
    </row>
    <row r="794" ht="15.75" customHeight="1">
      <c r="B794" s="4"/>
    </row>
    <row r="795" ht="15.75" customHeight="1">
      <c r="B795" s="4"/>
    </row>
    <row r="796" ht="15.75" customHeight="1">
      <c r="B796" s="4"/>
    </row>
    <row r="797" ht="15.75" customHeight="1">
      <c r="B797" s="4"/>
    </row>
    <row r="798" ht="15.75" customHeight="1">
      <c r="B798" s="4"/>
    </row>
    <row r="799" ht="15.75" customHeight="1">
      <c r="B799" s="4"/>
    </row>
    <row r="800" ht="15.75" customHeight="1">
      <c r="B800" s="4"/>
    </row>
    <row r="801" ht="15.75" customHeight="1">
      <c r="B801" s="4"/>
    </row>
    <row r="802" ht="15.75" customHeight="1">
      <c r="B802" s="4"/>
    </row>
    <row r="803" ht="15.75" customHeight="1">
      <c r="B803" s="4"/>
    </row>
    <row r="804" ht="15.75" customHeight="1">
      <c r="B804" s="4"/>
    </row>
    <row r="805" ht="15.75" customHeight="1">
      <c r="B805" s="4"/>
    </row>
    <row r="806" ht="15.75" customHeight="1">
      <c r="B806" s="4"/>
    </row>
    <row r="807" ht="15.75" customHeight="1">
      <c r="B807" s="4"/>
    </row>
    <row r="808" ht="15.75" customHeight="1">
      <c r="B808" s="4"/>
    </row>
    <row r="809" ht="15.75" customHeight="1">
      <c r="B809" s="4"/>
    </row>
    <row r="810" ht="15.75" customHeight="1">
      <c r="B810" s="4"/>
    </row>
    <row r="811" ht="15.75" customHeight="1">
      <c r="B811" s="4"/>
    </row>
    <row r="812" ht="15.75" customHeight="1">
      <c r="B812" s="4"/>
    </row>
    <row r="813" ht="15.75" customHeight="1">
      <c r="B813" s="4"/>
    </row>
    <row r="814" ht="15.75" customHeight="1">
      <c r="B814" s="4"/>
    </row>
    <row r="815" ht="15.75" customHeight="1">
      <c r="B815" s="4"/>
    </row>
    <row r="816" ht="15.75" customHeight="1">
      <c r="B816" s="4"/>
    </row>
    <row r="817" ht="15.75" customHeight="1">
      <c r="B817" s="4"/>
    </row>
    <row r="818" ht="15.75" customHeight="1">
      <c r="B818" s="4"/>
    </row>
    <row r="819" ht="15.75" customHeight="1">
      <c r="B819" s="4"/>
    </row>
    <row r="820" ht="15.75" customHeight="1">
      <c r="B820" s="4"/>
    </row>
    <row r="821" ht="15.75" customHeight="1">
      <c r="B821" s="4"/>
    </row>
    <row r="822" ht="15.75" customHeight="1">
      <c r="B822" s="4"/>
    </row>
    <row r="823" ht="15.75" customHeight="1">
      <c r="B823" s="4"/>
    </row>
    <row r="824" ht="15.75" customHeight="1">
      <c r="B824" s="4"/>
    </row>
    <row r="825" ht="15.75" customHeight="1">
      <c r="B825" s="4"/>
    </row>
    <row r="826" ht="15.75" customHeight="1">
      <c r="B826" s="4"/>
    </row>
    <row r="827" ht="15.75" customHeight="1">
      <c r="B827" s="4"/>
    </row>
    <row r="828" ht="15.75" customHeight="1">
      <c r="B828" s="4"/>
    </row>
    <row r="829" ht="15.75" customHeight="1">
      <c r="B829" s="4"/>
    </row>
    <row r="830" ht="15.75" customHeight="1">
      <c r="B830" s="4"/>
    </row>
    <row r="831" ht="15.75" customHeight="1">
      <c r="B831" s="4"/>
    </row>
    <row r="832" ht="15.75" customHeight="1">
      <c r="B832" s="4"/>
    </row>
    <row r="833" ht="15.75" customHeight="1">
      <c r="B833" s="4"/>
    </row>
    <row r="834" ht="15.75" customHeight="1">
      <c r="B834" s="4"/>
    </row>
    <row r="835" ht="15.75" customHeight="1">
      <c r="B835" s="4"/>
    </row>
    <row r="836" ht="15.75" customHeight="1">
      <c r="B836" s="4"/>
    </row>
    <row r="837" ht="15.75" customHeight="1">
      <c r="B837" s="4"/>
    </row>
    <row r="838" ht="15.75" customHeight="1">
      <c r="B838" s="4"/>
    </row>
    <row r="839" ht="15.75" customHeight="1">
      <c r="B839" s="4"/>
    </row>
    <row r="840" ht="15.75" customHeight="1">
      <c r="B840" s="4"/>
    </row>
    <row r="841" ht="15.75" customHeight="1">
      <c r="B841" s="4"/>
    </row>
    <row r="842" ht="15.75" customHeight="1">
      <c r="B842" s="4"/>
    </row>
    <row r="843" ht="15.75" customHeight="1">
      <c r="B843" s="4"/>
    </row>
    <row r="844" ht="15.75" customHeight="1">
      <c r="B844" s="4"/>
    </row>
    <row r="845" ht="15.75" customHeight="1">
      <c r="B845" s="4"/>
    </row>
    <row r="846" ht="15.75" customHeight="1">
      <c r="B846" s="4"/>
    </row>
    <row r="847" ht="15.75" customHeight="1">
      <c r="B847" s="4"/>
    </row>
    <row r="848" ht="15.75" customHeight="1">
      <c r="B848" s="4"/>
    </row>
    <row r="849" ht="15.75" customHeight="1">
      <c r="B849" s="4"/>
    </row>
    <row r="850" ht="15.75" customHeight="1">
      <c r="B850" s="4"/>
    </row>
    <row r="851" ht="15.75" customHeight="1">
      <c r="B851" s="4"/>
    </row>
    <row r="852" ht="15.75" customHeight="1">
      <c r="B852" s="4"/>
    </row>
    <row r="853" ht="15.75" customHeight="1">
      <c r="B853" s="4"/>
    </row>
    <row r="854" ht="15.75" customHeight="1">
      <c r="B854" s="4"/>
    </row>
    <row r="855" ht="15.75" customHeight="1">
      <c r="B855" s="4"/>
    </row>
    <row r="856" ht="15.75" customHeight="1">
      <c r="B856" s="4"/>
    </row>
    <row r="857" ht="15.75" customHeight="1">
      <c r="B857" s="4"/>
    </row>
    <row r="858" ht="15.75" customHeight="1">
      <c r="B858" s="4"/>
    </row>
    <row r="859" ht="15.75" customHeight="1">
      <c r="B859" s="4"/>
    </row>
    <row r="860" ht="15.75" customHeight="1">
      <c r="B860" s="4"/>
    </row>
    <row r="861" ht="15.75" customHeight="1">
      <c r="B861" s="4"/>
    </row>
    <row r="862" ht="15.75" customHeight="1">
      <c r="B862" s="4"/>
    </row>
    <row r="863" ht="15.75" customHeight="1">
      <c r="B863" s="4"/>
    </row>
    <row r="864" ht="15.75" customHeight="1">
      <c r="B864" s="4"/>
    </row>
    <row r="865" ht="15.75" customHeight="1">
      <c r="B865" s="4"/>
    </row>
    <row r="866" ht="15.75" customHeight="1">
      <c r="B866" s="4"/>
    </row>
    <row r="867" ht="15.75" customHeight="1">
      <c r="B867" s="4"/>
    </row>
    <row r="868" ht="15.75" customHeight="1">
      <c r="B868" s="4"/>
    </row>
    <row r="869" ht="15.75" customHeight="1">
      <c r="B869" s="4"/>
    </row>
    <row r="870" ht="15.75" customHeight="1">
      <c r="B870" s="4"/>
    </row>
    <row r="871" ht="15.75" customHeight="1">
      <c r="B871" s="4"/>
    </row>
    <row r="872" ht="15.75" customHeight="1">
      <c r="B872" s="4"/>
    </row>
    <row r="873" ht="15.75" customHeight="1">
      <c r="B873" s="4"/>
    </row>
    <row r="874" ht="15.75" customHeight="1">
      <c r="B874" s="4"/>
    </row>
    <row r="875" ht="15.75" customHeight="1">
      <c r="B875" s="4"/>
    </row>
    <row r="876" ht="15.75" customHeight="1">
      <c r="B876" s="4"/>
    </row>
    <row r="877" ht="15.75" customHeight="1">
      <c r="B877" s="4"/>
    </row>
    <row r="878" ht="15.75" customHeight="1">
      <c r="B878" s="4"/>
    </row>
    <row r="879" ht="15.75" customHeight="1">
      <c r="B879" s="4"/>
    </row>
    <row r="880" ht="15.75" customHeight="1">
      <c r="B880" s="4"/>
    </row>
    <row r="881" ht="15.75" customHeight="1">
      <c r="B881" s="4"/>
    </row>
    <row r="882" ht="15.75" customHeight="1">
      <c r="B882" s="4"/>
    </row>
    <row r="883" ht="15.75" customHeight="1">
      <c r="B883" s="4"/>
    </row>
    <row r="884" ht="15.75" customHeight="1">
      <c r="B884" s="4"/>
    </row>
    <row r="885" ht="15.75" customHeight="1">
      <c r="B885" s="4"/>
    </row>
    <row r="886" ht="15.75" customHeight="1">
      <c r="B886" s="4"/>
    </row>
    <row r="887" ht="15.75" customHeight="1">
      <c r="B887" s="4"/>
    </row>
    <row r="888" ht="15.75" customHeight="1">
      <c r="B888" s="4"/>
    </row>
    <row r="889" ht="15.75" customHeight="1">
      <c r="B889" s="4"/>
    </row>
    <row r="890" ht="15.75" customHeight="1">
      <c r="B890" s="4"/>
    </row>
    <row r="891" ht="15.75" customHeight="1">
      <c r="B891" s="4"/>
    </row>
    <row r="892" ht="15.75" customHeight="1">
      <c r="B892" s="4"/>
    </row>
    <row r="893" ht="15.75" customHeight="1">
      <c r="B893" s="4"/>
    </row>
    <row r="894" ht="15.75" customHeight="1">
      <c r="B894" s="4"/>
    </row>
    <row r="895" ht="15.75" customHeight="1">
      <c r="B895" s="4"/>
    </row>
    <row r="896" ht="15.75" customHeight="1">
      <c r="B896" s="4"/>
    </row>
    <row r="897" ht="15.75" customHeight="1">
      <c r="B897" s="4"/>
    </row>
    <row r="898" ht="15.75" customHeight="1">
      <c r="B898" s="4"/>
    </row>
    <row r="899" ht="15.75" customHeight="1">
      <c r="B899" s="4"/>
    </row>
    <row r="900" ht="15.75" customHeight="1">
      <c r="B900" s="4"/>
    </row>
    <row r="901" ht="15.75" customHeight="1">
      <c r="B901" s="4"/>
    </row>
    <row r="902" ht="15.75" customHeight="1">
      <c r="B902" s="4"/>
    </row>
    <row r="903" ht="15.75" customHeight="1">
      <c r="B903" s="4"/>
    </row>
    <row r="904" ht="15.75" customHeight="1">
      <c r="B904" s="4"/>
    </row>
    <row r="905" ht="15.75" customHeight="1">
      <c r="B905" s="4"/>
    </row>
    <row r="906" ht="15.75" customHeight="1">
      <c r="B906" s="4"/>
    </row>
    <row r="907" ht="15.75" customHeight="1">
      <c r="B907" s="4"/>
    </row>
    <row r="908" ht="15.75" customHeight="1">
      <c r="B908" s="4"/>
    </row>
    <row r="909" ht="15.75" customHeight="1">
      <c r="B909" s="4"/>
    </row>
    <row r="910" ht="15.75" customHeight="1">
      <c r="B910" s="4"/>
    </row>
    <row r="911" ht="15.75" customHeight="1">
      <c r="B911" s="4"/>
    </row>
    <row r="912" ht="15.75" customHeight="1">
      <c r="B912" s="4"/>
    </row>
    <row r="913" ht="15.75" customHeight="1">
      <c r="B913" s="4"/>
    </row>
    <row r="914" ht="15.75" customHeight="1">
      <c r="B914" s="4"/>
    </row>
    <row r="915" ht="15.75" customHeight="1">
      <c r="B915" s="4"/>
    </row>
    <row r="916" ht="15.75" customHeight="1">
      <c r="B916" s="4"/>
    </row>
    <row r="917" ht="15.75" customHeight="1">
      <c r="B917" s="4"/>
    </row>
    <row r="918" ht="15.75" customHeight="1">
      <c r="B918" s="4"/>
    </row>
    <row r="919" ht="15.75" customHeight="1">
      <c r="B919" s="4"/>
    </row>
    <row r="920" ht="15.75" customHeight="1">
      <c r="B920" s="4"/>
    </row>
    <row r="921" ht="15.75" customHeight="1">
      <c r="B921" s="4"/>
    </row>
    <row r="922" ht="15.75" customHeight="1">
      <c r="B922" s="4"/>
    </row>
    <row r="923" ht="15.75" customHeight="1">
      <c r="B923" s="4"/>
    </row>
    <row r="924" ht="15.75" customHeight="1">
      <c r="B924" s="4"/>
    </row>
    <row r="925" ht="15.75" customHeight="1">
      <c r="B925" s="4"/>
    </row>
    <row r="926" ht="15.75" customHeight="1">
      <c r="B926" s="4"/>
    </row>
    <row r="927" ht="15.75" customHeight="1">
      <c r="B927" s="4"/>
    </row>
    <row r="928" ht="15.75" customHeight="1">
      <c r="B928" s="4"/>
    </row>
    <row r="929" ht="15.75" customHeight="1">
      <c r="B929" s="4"/>
    </row>
    <row r="930" ht="15.75" customHeight="1">
      <c r="B930" s="4"/>
    </row>
    <row r="931" ht="15.75" customHeight="1">
      <c r="B931" s="4"/>
    </row>
    <row r="932" ht="15.75" customHeight="1">
      <c r="B932" s="4"/>
    </row>
    <row r="933" ht="15.75" customHeight="1">
      <c r="B933" s="4"/>
    </row>
    <row r="934" ht="15.75" customHeight="1">
      <c r="B934" s="4"/>
    </row>
    <row r="935" ht="15.75" customHeight="1">
      <c r="B935" s="4"/>
    </row>
    <row r="936" ht="15.75" customHeight="1">
      <c r="B936" s="4"/>
    </row>
    <row r="937" ht="15.75" customHeight="1">
      <c r="B937" s="4"/>
    </row>
    <row r="938" ht="15.75" customHeight="1">
      <c r="B938" s="4"/>
    </row>
    <row r="939" ht="15.75" customHeight="1">
      <c r="B939" s="4"/>
    </row>
    <row r="940" ht="15.75" customHeight="1">
      <c r="B940" s="4"/>
    </row>
    <row r="941" ht="15.75" customHeight="1">
      <c r="B941" s="4"/>
    </row>
    <row r="942" ht="15.75" customHeight="1">
      <c r="B942" s="4"/>
    </row>
    <row r="943" ht="15.75" customHeight="1">
      <c r="B943" s="4"/>
    </row>
    <row r="944" ht="15.75" customHeight="1">
      <c r="B944" s="4"/>
    </row>
    <row r="945" ht="15.75" customHeight="1">
      <c r="B945" s="4"/>
    </row>
    <row r="946" ht="15.75" customHeight="1">
      <c r="B946" s="4"/>
    </row>
    <row r="947" ht="15.75" customHeight="1">
      <c r="B947" s="4"/>
    </row>
    <row r="948" ht="15.75" customHeight="1">
      <c r="B948" s="4"/>
    </row>
    <row r="949" ht="15.75" customHeight="1">
      <c r="B949" s="4"/>
    </row>
    <row r="950" ht="15.75" customHeight="1">
      <c r="B950" s="4"/>
    </row>
    <row r="951" ht="15.75" customHeight="1">
      <c r="B951" s="4"/>
    </row>
    <row r="952" ht="15.75" customHeight="1">
      <c r="B952" s="4"/>
    </row>
    <row r="953" ht="15.75" customHeight="1">
      <c r="B953" s="4"/>
    </row>
    <row r="954" ht="15.75" customHeight="1">
      <c r="B954" s="4"/>
    </row>
    <row r="955" ht="15.75" customHeight="1">
      <c r="B955" s="4"/>
    </row>
    <row r="956" ht="15.75" customHeight="1">
      <c r="B956" s="4"/>
    </row>
    <row r="957" ht="15.75" customHeight="1">
      <c r="B957" s="4"/>
    </row>
    <row r="958" ht="15.75" customHeight="1">
      <c r="B958" s="4"/>
    </row>
    <row r="959" ht="15.75" customHeight="1">
      <c r="B959" s="4"/>
    </row>
    <row r="960" ht="15.75" customHeight="1">
      <c r="B960" s="4"/>
    </row>
    <row r="961" ht="15.75" customHeight="1">
      <c r="B961" s="4"/>
    </row>
    <row r="962" ht="15.75" customHeight="1">
      <c r="B962" s="4"/>
    </row>
    <row r="963" ht="15.75" customHeight="1">
      <c r="B963" s="4"/>
    </row>
    <row r="964" ht="15.75" customHeight="1">
      <c r="B964" s="4"/>
    </row>
    <row r="965" ht="15.75" customHeight="1">
      <c r="B965" s="4"/>
    </row>
    <row r="966" ht="15.75" customHeight="1">
      <c r="B966" s="4"/>
    </row>
    <row r="967" ht="15.75" customHeight="1">
      <c r="B967" s="4"/>
    </row>
    <row r="968" ht="15.75" customHeight="1">
      <c r="B968" s="4"/>
    </row>
    <row r="969" ht="15.75" customHeight="1">
      <c r="B969" s="4"/>
    </row>
    <row r="970" ht="15.75" customHeight="1">
      <c r="B970" s="4"/>
    </row>
    <row r="971" ht="15.75" customHeight="1">
      <c r="B971" s="4"/>
    </row>
    <row r="972" ht="15.75" customHeight="1">
      <c r="B972" s="4"/>
    </row>
    <row r="973" ht="15.75" customHeight="1">
      <c r="B973" s="4"/>
    </row>
    <row r="974" ht="15.75" customHeight="1">
      <c r="B974" s="4"/>
    </row>
    <row r="975" ht="15.75" customHeight="1">
      <c r="B975" s="4"/>
    </row>
    <row r="976" ht="15.75" customHeight="1">
      <c r="B976" s="4"/>
    </row>
    <row r="977" ht="15.75" customHeight="1">
      <c r="B977" s="4"/>
    </row>
    <row r="978" ht="15.75" customHeight="1">
      <c r="B978" s="4"/>
    </row>
    <row r="979" ht="15.75" customHeight="1">
      <c r="B979" s="4"/>
    </row>
    <row r="980" ht="15.75" customHeight="1">
      <c r="B980" s="4"/>
    </row>
    <row r="981" ht="15.75" customHeight="1">
      <c r="B981" s="4"/>
    </row>
    <row r="982" ht="15.75" customHeight="1">
      <c r="B982" s="4"/>
    </row>
    <row r="983" ht="15.75" customHeight="1">
      <c r="B983" s="4"/>
    </row>
    <row r="984" ht="15.75" customHeight="1">
      <c r="B984" s="4"/>
    </row>
    <row r="985" ht="15.75" customHeight="1">
      <c r="B985" s="4"/>
    </row>
    <row r="986" ht="15.75" customHeight="1">
      <c r="B986" s="4"/>
    </row>
    <row r="987" ht="15.75" customHeight="1">
      <c r="B987" s="4"/>
    </row>
    <row r="988" ht="15.75" customHeight="1">
      <c r="B988" s="4"/>
    </row>
    <row r="989" ht="15.75" customHeight="1">
      <c r="B989" s="4"/>
    </row>
    <row r="990" ht="15.75" customHeight="1">
      <c r="B990" s="4"/>
    </row>
    <row r="991" ht="15.75" customHeight="1">
      <c r="B991" s="4"/>
    </row>
    <row r="992" ht="15.75" customHeight="1">
      <c r="B992" s="4"/>
    </row>
    <row r="993" ht="15.75" customHeight="1">
      <c r="B993" s="4"/>
    </row>
    <row r="994" ht="15.75" customHeight="1">
      <c r="B994" s="4"/>
    </row>
    <row r="995" ht="15.75" customHeight="1">
      <c r="B995" s="4"/>
    </row>
    <row r="996" ht="15.75" customHeight="1">
      <c r="B996" s="4"/>
    </row>
    <row r="997" ht="15.75" customHeight="1">
      <c r="B997" s="4"/>
    </row>
    <row r="998" ht="15.75" customHeight="1">
      <c r="B998" s="4"/>
    </row>
    <row r="999" ht="15.75" customHeight="1">
      <c r="B999" s="4"/>
    </row>
    <row r="1000" ht="15.75" customHeight="1">
      <c r="B1000" s="4"/>
    </row>
  </sheetData>
  <mergeCells count="3">
    <mergeCell ref="A1:C1"/>
    <mergeCell ref="A19:C21"/>
    <mergeCell ref="A23:C23"/>
  </mergeCells>
  <printOptions/>
  <pageMargins bottom="1.0" footer="0.0" header="0.0" left="0.75" right="0.75" top="1.0"/>
  <pageSetup paperSize="9" orientation="portrait"/>
  <drawing r:id="rId1"/>
</worksheet>
</file>