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ções" sheetId="1" r:id="rId4"/>
    <sheet state="visible" name="Checklist" sheetId="2" r:id="rId5"/>
    <sheet state="visible" name="Resumo" sheetId="3" r:id="rId6"/>
  </sheets>
  <definedNames/>
  <calcPr/>
  <extLst>
    <ext uri="GoogleSheetsCustomDataVersion2">
      <go:sheetsCustomData xmlns:go="http://customooxmlschemas.google.com/" r:id="rId7" roundtripDataChecksum="xqWa2iBXWSWtd0frUf0+RAZ6YZ2BvImQ859A9sd9zaY="/>
    </ext>
  </extLst>
</workbook>
</file>

<file path=xl/sharedStrings.xml><?xml version="1.0" encoding="utf-8"?>
<sst xmlns="http://schemas.openxmlformats.org/spreadsheetml/2006/main" count="82" uniqueCount="74">
  <si>
    <t>10 ERROS DE MDF-e - Auditoria do seu manifesto</t>
  </si>
  <si>
    <t>Tecnologia que entende transporte</t>
  </si>
  <si>
    <t>Confira o manifesto antes de a carga sair e evite retenção, multa e caminhão parado.</t>
  </si>
  <si>
    <t>Para quem é esta planilha</t>
  </si>
  <si>
    <t>Micro e pequenas transportadoras que emitem MDF-e e querem auditar o manifesto em poucos minutos. Útil para conferência antes de cada viagem, revisão semanal ou treinamento da equipe. Lembre da regra de ouro: MDF-e autorizado ANTES de a carga sair, e ENCERRADO assim que a entrega termina.</t>
  </si>
  <si>
    <t>Como usar esta planilha</t>
  </si>
  <si>
    <t>1.</t>
  </si>
  <si>
    <t>Vá na aba Checklist (abaixo). É a planilha principal.</t>
  </si>
  <si>
    <t>2.</t>
  </si>
  <si>
    <t>Para cada um dos 10 itens, escolha o status na coluna Status: Conforme, Não conforme ou Não se aplica.</t>
  </si>
  <si>
    <t>3.</t>
  </si>
  <si>
    <t>Use a coluna Observações para anotar exceções, número do MDF-e ou ações pendentes.</t>
  </si>
  <si>
    <t>4.</t>
  </si>
  <si>
    <t>Quando precisar de detalhes sobre um item, leia a coluna O que conferir.</t>
  </si>
  <si>
    <t>5.</t>
  </si>
  <si>
    <t>Vá na aba Resumo para ver o % de conformidade e o status final da auditoria.</t>
  </si>
  <si>
    <t>6.</t>
  </si>
  <si>
    <t>Reaplique antes de cada viagem importante ou como rotina semanal.</t>
  </si>
  <si>
    <t>Legenda dos status</t>
  </si>
  <si>
    <t>Conforme</t>
  </si>
  <si>
    <t>Você verificou e está OK — sem risco de retenção ou pendência neste item.</t>
  </si>
  <si>
    <t>Não conforme</t>
  </si>
  <si>
    <t>Identificou um problema. Precisa de ação antes de a carga sair — anote em Observações.</t>
  </si>
  <si>
    <t>Não se aplica</t>
  </si>
  <si>
    <t>O item não vale para esta operação (ex.: viagem sem TAC não exige CIOT).</t>
  </si>
  <si>
    <t>Em branco</t>
  </si>
  <si>
    <t>Ainda não conferiu. Continue a auditoria.</t>
  </si>
  <si>
    <t>NFASoft — Sistema de gestão (TMS) para transporte rodoviário de cargas há 25 anos.</t>
  </si>
  <si>
    <t>10 milhões de CT-e emitidos  •  500+ transportadoras  •  99,4% aprovação SEFAZ</t>
  </si>
  <si>
    <t>www.nfasoft.com.br  |  comercial@nfasoft.com.br</t>
  </si>
  <si>
    <t>CHECKLIST DE AUDITORIA — 10 ERROS DE MDF-e</t>
  </si>
  <si>
    <t>#</t>
  </si>
  <si>
    <t>Bloco</t>
  </si>
  <si>
    <t>Item a conferir</t>
  </si>
  <si>
    <t>O que conferir</t>
  </si>
  <si>
    <t>Status</t>
  </si>
  <si>
    <t>Observações</t>
  </si>
  <si>
    <t>Bloco 1 — Antes de emitir</t>
  </si>
  <si>
    <t>MDF-e autorizado ANTES de a carga sair do pátio</t>
  </si>
  <si>
    <t>Status precisa estar 'Autorizado', não 'Em processamento'. Carga na estrada sem MDF-e autorizado = retenção do veículo e multa. Nunca conte com o 'depois eu emito'.</t>
  </si>
  <si>
    <t>Todos os CT-e da viagem vinculados ao MDF-e</t>
  </si>
  <si>
    <t>O manifesto tem que listar todos os CT-e (ou NF-e) daquela carga. Faltou um documento? A fiscalização cruza e acha. Confira a contagem antes de transmitir.</t>
  </si>
  <si>
    <t>Placa do veículo e reboques conferidos</t>
  </si>
  <si>
    <t>Placa errada ou reboque não informado invalida o manifesto. Se trocou o cavalo ou a carreta na última hora, o MDF-e precisa refletir isso.</t>
  </si>
  <si>
    <t>Condutor (motorista) informado corretamente</t>
  </si>
  <si>
    <t>Nome e CPF do motorista que efetivamente vai rodar. Motorista diferente do manifesto é inconsistência na fiscalização.</t>
  </si>
  <si>
    <t>Bloco 2 — Rota e viagem</t>
  </si>
  <si>
    <t>UF de início e fim de percurso corretas</t>
  </si>
  <si>
    <t>O trajeto informado (estados percorridos) precisa bater com a rota real. Erro de UF de percurso gera rejeição ou autuação.</t>
  </si>
  <si>
    <t>CIOT vinculado quando há TAC (regra ANTT 2026)</t>
  </si>
  <si>
    <t>Se a viagem envolve Transportador Autônomo de Cargas, o CIOT precisa estar amarrado ao MDF-e e dentro da validade. Desde 2026 a fiscalização eletrônica cruza isso automaticamente.</t>
  </si>
  <si>
    <t>Vale-pedágio / informações de pedágio quando aplicável</t>
  </si>
  <si>
    <t>Em operações sujeitas, as informações de pedágio obrigatório precisam constar. Confira a regra da sua rota.</t>
  </si>
  <si>
    <t>Seguro da carga informado quando exigido</t>
  </si>
  <si>
    <t>Dependendo da operação, os dados de seguro (RCTR-C) entram no manifesto. Ausência gera pendência.</t>
  </si>
  <si>
    <t>Bloco 3 — Depois da viagem</t>
  </si>
  <si>
    <t>MDF-e ENCERRADO após a entrega</t>
  </si>
  <si>
    <t>O erro mais silencioso. Terminou a entrega, tem que encerrar o manifesto informando o município de encerramento. Sem isso, o veículo fica 'preso' — não inicia nova viagem — e fica registro em aberto para a SEFAZ.</t>
  </si>
  <si>
    <t>Cancelamento dentro do prazo, quando necessário</t>
  </si>
  <si>
    <t>Se o MDF-e foi emitido por engano e a viagem não aconteceu, cancele dentro do prazo legal. Manifesto emitido e não usado, sem cancelar, também gera pendência.</t>
  </si>
  <si>
    <t>RESUMO DA AUDITORIA</t>
  </si>
  <si>
    <t>Estatísticas</t>
  </si>
  <si>
    <t>Total de itens</t>
  </si>
  <si>
    <t>Itens conferidos</t>
  </si>
  <si>
    <t>Conformes (✓)</t>
  </si>
  <si>
    <t>Não conformes (✗)</t>
  </si>
  <si>
    <t>Não conferidos</t>
  </si>
  <si>
    <t>Indicador principal</t>
  </si>
  <si>
    <t>% de Conformidade (sobre os itens aplicáveis)</t>
  </si>
  <si>
    <t>Veredicto</t>
  </si>
  <si>
    <t>Encontrou pontos não conformes?</t>
  </si>
  <si>
    <t>Com o NFASoft, o MDF-e é gerado a partir dos CT-e já emitidos — vinculados automaticamente. O sistema não deixa transmitir se faltar dado obrigatório, e avisa quando um MDF-e ficou em aberto sem encerramento. O motorista pode encerrar pelo celular (sConfirmei) ao confirmar a entrega.
Teste grátis por 7 dias, sem cartão: www.nfasoft.com.br/starter
WhatsApp: [inserir número comercial]   •   A partir de R$ 200/mês</t>
  </si>
  <si>
    <t>NFASoft — Tecnologia que entende transporte.</t>
  </si>
  <si>
    <t>25 anos atendendo transportadoras  •  10 milhões de CT-e emitidos  •  99,4% aprovação SEFAZ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</si>
</sst>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26">
    <font>
      <sz val="11.0"/>
      <color theme="1"/>
      <name val="Calibri"/>
      <scheme val="minor"/>
    </font>
    <font>
      <b/>
      <sz val="16.0"/>
      <color rgb="FFFFFFFF"/>
      <name val="Arial"/>
    </font>
    <font/>
    <font>
      <i/>
      <sz val="11.0"/>
      <color rgb="FF1A237E"/>
      <name val="Arial"/>
    </font>
    <font>
      <b/>
      <sz val="14.0"/>
      <color rgb="FF595959"/>
      <name val="Arial"/>
    </font>
    <font>
      <b/>
      <sz val="12.0"/>
      <color rgb="FF1A237E"/>
      <name val="Arial"/>
    </font>
    <font>
      <sz val="11.0"/>
      <color rgb="FF000000"/>
      <name val="Arial"/>
    </font>
    <font>
      <b/>
      <sz val="14.0"/>
      <color rgb="FF1A237E"/>
      <name val="Arial"/>
    </font>
    <font>
      <b/>
      <sz val="11.0"/>
      <color rgb="FF1A237E"/>
      <name val="Arial"/>
    </font>
    <font>
      <b/>
      <sz val="11.0"/>
      <color rgb="FF006100"/>
      <name val="Arial"/>
    </font>
    <font>
      <b/>
      <sz val="11.0"/>
      <color rgb="FF9C0006"/>
      <name val="Arial"/>
    </font>
    <font>
      <b/>
      <sz val="11.0"/>
      <color rgb="FF9C6500"/>
      <name val="Arial"/>
    </font>
    <font>
      <b/>
      <sz val="11.0"/>
      <color rgb="FF595959"/>
      <name val="Arial"/>
    </font>
    <font>
      <i/>
      <sz val="10.0"/>
      <color rgb="FF595959"/>
      <name val="Arial"/>
    </font>
    <font>
      <b/>
      <sz val="10.0"/>
      <color rgb="FF1A237E"/>
      <name val="Arial"/>
    </font>
    <font>
      <b/>
      <sz val="11.0"/>
      <color rgb="FFFFFFFF"/>
      <name val="Arial"/>
    </font>
    <font>
      <sz val="10.0"/>
      <color rgb="FF595959"/>
      <name val="Arial"/>
    </font>
    <font>
      <b/>
      <sz val="11.0"/>
      <color rgb="FF000000"/>
      <name val="Arial"/>
    </font>
    <font>
      <sz val="10.0"/>
      <color rgb="FF000000"/>
      <name val="Arial"/>
    </font>
    <font>
      <b/>
      <sz val="11.0"/>
      <color theme="1"/>
      <name val="Arial"/>
    </font>
    <font>
      <b/>
      <sz val="18.0"/>
      <color rgb="FFFFFFFF"/>
      <name val="Arial"/>
    </font>
    <font>
      <b/>
      <sz val="12.0"/>
      <color rgb="FF000000"/>
      <name val="Arial"/>
    </font>
    <font>
      <b/>
      <sz val="18.0"/>
      <color rgb="FF1A237E"/>
      <name val="Arial"/>
    </font>
    <font>
      <b/>
      <sz val="13.0"/>
      <color theme="1"/>
      <name val="Arial"/>
    </font>
    <font>
      <sz val="11.0"/>
      <color theme="1"/>
      <name val="Arial"/>
    </font>
    <font>
      <b/>
      <i/>
      <sz val="10.0"/>
      <color rgb="FF1A237E"/>
      <name val="Arial"/>
    </font>
  </fonts>
  <fills count="8">
    <fill>
      <patternFill patternType="none"/>
    </fill>
    <fill>
      <patternFill patternType="lightGray"/>
    </fill>
    <fill>
      <patternFill patternType="solid">
        <fgColor rgb="FF204B6C"/>
        <bgColor rgb="FF204B6C"/>
      </patternFill>
    </fill>
    <fill>
      <patternFill patternType="solid">
        <fgColor rgb="FFE8EAF6"/>
        <bgColor rgb="FFE8EAF6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2F2F2"/>
        <bgColor rgb="FFF2F2F2"/>
      </patternFill>
    </fill>
  </fills>
  <borders count="21">
    <border/>
    <border>
      <left/>
      <top/>
    </border>
    <border>
      <top/>
    </border>
    <border>
      <right/>
      <top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/>
    </border>
    <border>
      <right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D0D0D0"/>
      </left>
      <top style="thin">
        <color rgb="FFD0D0D0"/>
      </top>
      <bottom style="thin">
        <color rgb="FFD0D0D0"/>
      </bottom>
    </border>
    <border>
      <top style="thin">
        <color rgb="FFD0D0D0"/>
      </top>
      <bottom style="thin">
        <color rgb="FFD0D0D0"/>
      </bottom>
    </border>
    <border>
      <right/>
      <top style="thin">
        <color rgb="FFD0D0D0"/>
      </top>
      <bottom style="thin">
        <color rgb="FFD0D0D0"/>
      </bottom>
    </border>
    <border>
      <left style="thin">
        <color rgb="FFD0D0D0"/>
      </left>
      <top style="thin">
        <color rgb="FFD0D0D0"/>
      </top>
    </border>
    <border>
      <top style="thin">
        <color rgb="FFD0D0D0"/>
      </top>
    </border>
    <border>
      <right/>
      <top style="thin">
        <color rgb="FFD0D0D0"/>
      </top>
    </border>
    <border>
      <left style="thin">
        <color rgb="FFD0D0D0"/>
      </left>
    </border>
    <border>
      <left style="thin">
        <color rgb="FFD0D0D0"/>
      </left>
      <bottom/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3" numFmtId="0" xfId="0" applyAlignment="1" applyFont="1">
      <alignment horizontal="left" shrinkToFit="0" vertical="center" wrapText="1"/>
    </xf>
    <xf borderId="0" fillId="0" fontId="4" numFmtId="0" xfId="0" applyAlignment="1" applyFont="1">
      <alignment horizontal="left" readingOrder="0" shrinkToFit="0" vertical="center" wrapText="1"/>
    </xf>
    <xf borderId="7" fillId="3" fontId="5" numFmtId="0" xfId="0" applyAlignment="1" applyBorder="1" applyFill="1" applyFont="1">
      <alignment horizontal="left" shrinkToFit="0" vertical="center" wrapText="1"/>
    </xf>
    <xf borderId="8" fillId="0" fontId="2" numFmtId="0" xfId="0" applyBorder="1" applyFont="1"/>
    <xf borderId="9" fillId="0" fontId="2" numFmtId="0" xfId="0" applyBorder="1" applyFont="1"/>
    <xf borderId="1" fillId="3" fontId="6" numFmtId="0" xfId="0" applyAlignment="1" applyBorder="1" applyFont="1">
      <alignment horizontal="left" shrinkToFit="0" vertical="top" wrapText="1"/>
    </xf>
    <xf borderId="10" fillId="0" fontId="2" numFmtId="0" xfId="0" applyBorder="1" applyFont="1"/>
    <xf borderId="11" fillId="0" fontId="2" numFmtId="0" xfId="0" applyBorder="1" applyFont="1"/>
    <xf borderId="0" fillId="0" fontId="7" numFmtId="0" xfId="0" applyAlignment="1" applyFont="1">
      <alignment horizontal="left"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left" shrinkToFit="0" vertical="center" wrapText="1"/>
    </xf>
    <xf borderId="12" fillId="4" fontId="9" numFmtId="0" xfId="0" applyAlignment="1" applyBorder="1" applyFill="1" applyFont="1">
      <alignment horizontal="center" shrinkToFit="0" vertical="center" wrapText="1"/>
    </xf>
    <xf borderId="13" fillId="0" fontId="6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2" fillId="5" fontId="10" numFmtId="0" xfId="0" applyAlignment="1" applyBorder="1" applyFill="1" applyFont="1">
      <alignment horizontal="center" shrinkToFit="0" vertical="center" wrapText="1"/>
    </xf>
    <xf borderId="12" fillId="6" fontId="11" numFmtId="0" xfId="0" applyAlignment="1" applyBorder="1" applyFill="1" applyFont="1">
      <alignment horizontal="center" shrinkToFit="0" vertical="center" wrapText="1"/>
    </xf>
    <xf borderId="12" fillId="7" fontId="12" numFmtId="0" xfId="0" applyAlignment="1" applyBorder="1" applyFill="1" applyFont="1">
      <alignment horizontal="center" shrinkToFit="0" vertical="center" wrapText="1"/>
    </xf>
    <xf borderId="0" fillId="0" fontId="13" numFmtId="0" xfId="0" applyAlignment="1" applyFont="1">
      <alignment horizontal="center" shrinkToFit="0" vertical="center" wrapText="1"/>
    </xf>
    <xf borderId="0" fillId="0" fontId="14" numFmtId="0" xfId="0" applyAlignment="1" applyFont="1">
      <alignment horizontal="center" readingOrder="0" shrinkToFit="0" vertical="center" wrapText="1"/>
    </xf>
    <xf borderId="7" fillId="2" fontId="1" numFmtId="0" xfId="0" applyAlignment="1" applyBorder="1" applyFont="1">
      <alignment horizontal="center" shrinkToFit="0" vertical="center" wrapText="1"/>
    </xf>
    <xf borderId="12" fillId="2" fontId="15" numFmtId="0" xfId="0" applyAlignment="1" applyBorder="1" applyFont="1">
      <alignment horizontal="center" shrinkToFit="0" vertical="center" wrapText="1"/>
    </xf>
    <xf borderId="12" fillId="0" fontId="5" numFmtId="0" xfId="0" applyAlignment="1" applyBorder="1" applyFont="1">
      <alignment horizontal="center" shrinkToFit="0" vertical="center" wrapText="1"/>
    </xf>
    <xf borderId="12" fillId="0" fontId="16" numFmtId="0" xfId="0" applyAlignment="1" applyBorder="1" applyFont="1">
      <alignment horizontal="left" shrinkToFit="0" vertical="top" wrapText="1"/>
    </xf>
    <xf borderId="12" fillId="0" fontId="17" numFmtId="0" xfId="0" applyAlignment="1" applyBorder="1" applyFont="1">
      <alignment horizontal="left" shrinkToFit="0" vertical="top" wrapText="1"/>
    </xf>
    <xf borderId="12" fillId="0" fontId="18" numFmtId="0" xfId="0" applyAlignment="1" applyBorder="1" applyFont="1">
      <alignment horizontal="left" shrinkToFit="0" vertical="top" wrapText="1"/>
    </xf>
    <xf borderId="12" fillId="0" fontId="19" numFmtId="0" xfId="0" applyAlignment="1" applyBorder="1" applyFont="1">
      <alignment horizontal="center" shrinkToFit="0" vertical="center" wrapText="0"/>
    </xf>
    <xf borderId="7" fillId="2" fontId="20" numFmtId="0" xfId="0" applyAlignment="1" applyBorder="1" applyFont="1">
      <alignment horizontal="center" shrinkToFit="0" vertical="center" wrapText="1"/>
    </xf>
    <xf borderId="0" fillId="0" fontId="21" numFmtId="0" xfId="0" applyAlignment="1" applyFont="1">
      <alignment horizontal="left" shrinkToFit="0" vertical="center" wrapText="1"/>
    </xf>
    <xf borderId="12" fillId="0" fontId="5" numFmtId="0" xfId="0" applyAlignment="1" applyBorder="1" applyFont="1">
      <alignment horizontal="center" shrinkToFit="0" vertical="center" wrapText="0"/>
    </xf>
    <xf borderId="12" fillId="4" fontId="5" numFmtId="0" xfId="0" applyAlignment="1" applyBorder="1" applyFont="1">
      <alignment horizontal="center" shrinkToFit="0" vertical="center" wrapText="0"/>
    </xf>
    <xf borderId="12" fillId="5" fontId="5" numFmtId="0" xfId="0" applyAlignment="1" applyBorder="1" applyFont="1">
      <alignment horizontal="center" shrinkToFit="0" vertical="center" wrapText="0"/>
    </xf>
    <xf borderId="12" fillId="6" fontId="5" numFmtId="0" xfId="0" applyAlignment="1" applyBorder="1" applyFont="1">
      <alignment horizontal="center" shrinkToFit="0" vertical="center" wrapText="0"/>
    </xf>
    <xf borderId="12" fillId="7" fontId="5" numFmtId="0" xfId="0" applyAlignment="1" applyBorder="1" applyFont="1">
      <alignment horizontal="center" shrinkToFit="0" vertical="center" wrapText="0"/>
    </xf>
    <xf borderId="12" fillId="3" fontId="22" numFmtId="164" xfId="0" applyAlignment="1" applyBorder="1" applyFont="1" applyNumberFormat="1">
      <alignment horizontal="center" shrinkToFit="0" vertical="center" wrapText="0"/>
    </xf>
    <xf borderId="13" fillId="7" fontId="23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6" fillId="3" fontId="24" numFmtId="0" xfId="0" applyAlignment="1" applyBorder="1" applyFont="1">
      <alignment horizontal="left" shrinkToFit="0" vertical="top" wrapText="1"/>
    </xf>
    <xf borderId="17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20" fillId="0" fontId="2" numFmtId="0" xfId="0" applyBorder="1" applyFont="1"/>
    <xf borderId="0" fillId="0" fontId="25" numFmtId="0" xfId="0" applyAlignment="1" applyFont="1">
      <alignment horizontal="center" shrinkToFit="0" vertical="center" wrapText="1"/>
    </xf>
  </cellXfs>
  <cellStyles count="1">
    <cellStyle xfId="0" name="Normal" builtinId="0"/>
  </cellStyles>
  <dxfs count="3">
    <dxf>
      <font>
        <b/>
        <sz val="11.0"/>
        <color rgb="FF006100"/>
        <name val="Arial"/>
      </font>
      <fill>
        <patternFill patternType="solid">
          <fgColor rgb="FFC6EFCE"/>
          <bgColor rgb="FFC6EFCE"/>
        </patternFill>
      </fill>
      <border/>
    </dxf>
    <dxf>
      <font>
        <b/>
        <sz val="11.0"/>
        <color rgb="FF9C0006"/>
        <name val="Arial"/>
      </font>
      <fill>
        <patternFill patternType="solid">
          <fgColor rgb="FFFFC7CE"/>
          <bgColor rgb="FFFFC7CE"/>
        </patternFill>
      </fill>
      <border/>
    </dxf>
    <dxf>
      <font>
        <b/>
        <sz val="11.0"/>
        <color rgb="FF9C6500"/>
        <name val="Arial"/>
      </font>
      <fill>
        <patternFill patternType="solid">
          <fgColor rgb="FFFFEB9C"/>
          <bgColor rgb="FFFFEB9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914400</xdr:colOff>
      <xdr:row>0</xdr:row>
      <xdr:rowOff>76200</xdr:rowOff>
    </xdr:from>
    <xdr:ext cx="790575" cy="581025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6" width="16.0"/>
    <col customWidth="1" min="7" max="26" width="8.71"/>
  </cols>
  <sheetData>
    <row r="1" ht="30.0" customHeight="1">
      <c r="A1" s="1" t="s">
        <v>0</v>
      </c>
      <c r="B1" s="2"/>
      <c r="C1" s="2"/>
      <c r="D1" s="2"/>
      <c r="E1" s="2"/>
      <c r="F1" s="3"/>
    </row>
    <row r="2" ht="30.0" customHeight="1">
      <c r="A2" s="4"/>
      <c r="B2" s="5"/>
      <c r="C2" s="5"/>
      <c r="D2" s="5"/>
      <c r="E2" s="5"/>
      <c r="F2" s="6"/>
    </row>
    <row r="3" ht="21.75" customHeight="1">
      <c r="A3" s="7" t="s">
        <v>1</v>
      </c>
    </row>
    <row r="5">
      <c r="A5" s="8" t="s">
        <v>2</v>
      </c>
    </row>
    <row r="7" ht="24.0" customHeight="1">
      <c r="A7" s="9" t="s">
        <v>3</v>
      </c>
      <c r="B7" s="10"/>
      <c r="C7" s="10"/>
      <c r="D7" s="10"/>
      <c r="E7" s="10"/>
      <c r="F7" s="11"/>
    </row>
    <row r="8" ht="15.0" customHeight="1">
      <c r="A8" s="12" t="s">
        <v>4</v>
      </c>
      <c r="B8" s="2"/>
      <c r="C8" s="2"/>
      <c r="D8" s="2"/>
      <c r="E8" s="2"/>
      <c r="F8" s="3"/>
    </row>
    <row r="9">
      <c r="A9" s="13"/>
      <c r="F9" s="14"/>
    </row>
    <row r="10">
      <c r="A10" s="4"/>
      <c r="B10" s="5"/>
      <c r="C10" s="5"/>
      <c r="D10" s="5"/>
      <c r="E10" s="5"/>
      <c r="F10" s="6"/>
    </row>
    <row r="12" ht="24.0" customHeight="1">
      <c r="A12" s="15" t="s">
        <v>5</v>
      </c>
    </row>
    <row r="13" ht="21.75" customHeight="1">
      <c r="A13" s="16" t="s">
        <v>6</v>
      </c>
      <c r="B13" s="17" t="s">
        <v>7</v>
      </c>
    </row>
    <row r="14">
      <c r="A14" s="16" t="s">
        <v>8</v>
      </c>
      <c r="B14" s="17" t="s">
        <v>9</v>
      </c>
    </row>
    <row r="15">
      <c r="A15" s="16" t="s">
        <v>10</v>
      </c>
      <c r="B15" s="17" t="s">
        <v>11</v>
      </c>
    </row>
    <row r="16" ht="21.75" customHeight="1">
      <c r="A16" s="16" t="s">
        <v>12</v>
      </c>
      <c r="B16" s="17" t="s">
        <v>13</v>
      </c>
    </row>
    <row r="17" ht="21.75" customHeight="1">
      <c r="A17" s="16" t="s">
        <v>14</v>
      </c>
      <c r="B17" s="17" t="s">
        <v>15</v>
      </c>
    </row>
    <row r="18" ht="21.75" customHeight="1">
      <c r="A18" s="16" t="s">
        <v>16</v>
      </c>
      <c r="B18" s="17" t="s">
        <v>17</v>
      </c>
    </row>
    <row r="21" ht="24.0" customHeight="1">
      <c r="A21" s="15" t="s">
        <v>18</v>
      </c>
    </row>
    <row r="22" ht="24.0" customHeight="1">
      <c r="A22" s="18" t="s">
        <v>19</v>
      </c>
      <c r="B22" s="19" t="s">
        <v>20</v>
      </c>
      <c r="C22" s="20"/>
      <c r="D22" s="20"/>
      <c r="E22" s="20"/>
      <c r="F22" s="20"/>
    </row>
    <row r="23">
      <c r="A23" s="21" t="s">
        <v>21</v>
      </c>
      <c r="B23" s="19" t="s">
        <v>22</v>
      </c>
      <c r="C23" s="20"/>
      <c r="D23" s="20"/>
      <c r="E23" s="20"/>
      <c r="F23" s="20"/>
    </row>
    <row r="24">
      <c r="A24" s="22" t="s">
        <v>23</v>
      </c>
      <c r="B24" s="19" t="s">
        <v>24</v>
      </c>
      <c r="C24" s="20"/>
      <c r="D24" s="20"/>
      <c r="E24" s="20"/>
      <c r="F24" s="20"/>
    </row>
    <row r="25" ht="24.0" customHeight="1">
      <c r="A25" s="23" t="s">
        <v>25</v>
      </c>
      <c r="B25" s="19" t="s">
        <v>26</v>
      </c>
      <c r="C25" s="20"/>
      <c r="D25" s="20"/>
      <c r="E25" s="20"/>
      <c r="F25" s="20"/>
    </row>
    <row r="26" ht="15.75" customHeight="1"/>
    <row r="27" ht="15.75" customHeight="1"/>
    <row r="28" ht="15.75" customHeight="1"/>
    <row r="29" ht="15.0" customHeight="1">
      <c r="A29" s="24" t="s">
        <v>27</v>
      </c>
    </row>
    <row r="30" ht="15.0" customHeight="1">
      <c r="A30" s="24" t="s">
        <v>28</v>
      </c>
    </row>
    <row r="31" ht="15.0" customHeight="1">
      <c r="A31" s="25" t="s">
        <v>29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A1:F2"/>
    <mergeCell ref="A3:F3"/>
    <mergeCell ref="A5:F5"/>
    <mergeCell ref="A7:F7"/>
    <mergeCell ref="A8:F10"/>
    <mergeCell ref="A12:F12"/>
    <mergeCell ref="B13:F13"/>
    <mergeCell ref="B23:F23"/>
    <mergeCell ref="B24:F24"/>
    <mergeCell ref="B25:F25"/>
    <mergeCell ref="A29:F29"/>
    <mergeCell ref="A30:F30"/>
    <mergeCell ref="A31:F31"/>
    <mergeCell ref="B14:F14"/>
    <mergeCell ref="B15:F15"/>
    <mergeCell ref="B16:F16"/>
    <mergeCell ref="B17:F17"/>
    <mergeCell ref="B18:F18"/>
    <mergeCell ref="A21:F21"/>
    <mergeCell ref="B22:F22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6.0"/>
    <col customWidth="1" min="2" max="2" width="22.0"/>
    <col customWidth="1" min="3" max="3" width="38.0"/>
    <col customWidth="1" min="4" max="4" width="60.0"/>
    <col customWidth="1" min="5" max="5" width="18.0"/>
    <col customWidth="1" min="6" max="6" width="40.0"/>
    <col customWidth="1" min="7" max="26" width="8.71"/>
  </cols>
  <sheetData>
    <row r="1" ht="31.5" customHeight="1">
      <c r="A1" s="26" t="s">
        <v>30</v>
      </c>
      <c r="B1" s="10"/>
      <c r="C1" s="10"/>
      <c r="D1" s="10"/>
      <c r="E1" s="10"/>
      <c r="F1" s="11"/>
    </row>
    <row r="3" ht="31.5" customHeight="1">
      <c r="A3" s="27" t="s">
        <v>31</v>
      </c>
      <c r="B3" s="27" t="s">
        <v>32</v>
      </c>
      <c r="C3" s="27" t="s">
        <v>33</v>
      </c>
      <c r="D3" s="27" t="s">
        <v>34</v>
      </c>
      <c r="E3" s="27" t="s">
        <v>35</v>
      </c>
      <c r="F3" s="27" t="s">
        <v>36</v>
      </c>
    </row>
    <row r="4" ht="72.0" customHeight="1">
      <c r="A4" s="28">
        <v>1.0</v>
      </c>
      <c r="B4" s="29" t="s">
        <v>37</v>
      </c>
      <c r="C4" s="30" t="s">
        <v>38</v>
      </c>
      <c r="D4" s="31" t="s">
        <v>39</v>
      </c>
      <c r="E4" s="32"/>
      <c r="F4" s="31"/>
    </row>
    <row r="5" ht="72.0" customHeight="1">
      <c r="A5" s="28">
        <v>2.0</v>
      </c>
      <c r="B5" s="29" t="s">
        <v>37</v>
      </c>
      <c r="C5" s="30" t="s">
        <v>40</v>
      </c>
      <c r="D5" s="31" t="s">
        <v>41</v>
      </c>
      <c r="E5" s="32"/>
      <c r="F5" s="31"/>
    </row>
    <row r="6" ht="72.0" customHeight="1">
      <c r="A6" s="28">
        <v>3.0</v>
      </c>
      <c r="B6" s="29" t="s">
        <v>37</v>
      </c>
      <c r="C6" s="30" t="s">
        <v>42</v>
      </c>
      <c r="D6" s="31" t="s">
        <v>43</v>
      </c>
      <c r="E6" s="32"/>
      <c r="F6" s="31"/>
    </row>
    <row r="7" ht="72.0" customHeight="1">
      <c r="A7" s="28">
        <v>4.0</v>
      </c>
      <c r="B7" s="29" t="s">
        <v>37</v>
      </c>
      <c r="C7" s="30" t="s">
        <v>44</v>
      </c>
      <c r="D7" s="31" t="s">
        <v>45</v>
      </c>
      <c r="E7" s="32"/>
      <c r="F7" s="31"/>
    </row>
    <row r="8" ht="72.0" customHeight="1">
      <c r="A8" s="28">
        <v>5.0</v>
      </c>
      <c r="B8" s="29" t="s">
        <v>46</v>
      </c>
      <c r="C8" s="30" t="s">
        <v>47</v>
      </c>
      <c r="D8" s="31" t="s">
        <v>48</v>
      </c>
      <c r="E8" s="32"/>
      <c r="F8" s="31"/>
    </row>
    <row r="9" ht="72.0" customHeight="1">
      <c r="A9" s="28">
        <v>6.0</v>
      </c>
      <c r="B9" s="29" t="s">
        <v>46</v>
      </c>
      <c r="C9" s="30" t="s">
        <v>49</v>
      </c>
      <c r="D9" s="31" t="s">
        <v>50</v>
      </c>
      <c r="E9" s="32"/>
      <c r="F9" s="31"/>
    </row>
    <row r="10" ht="72.0" customHeight="1">
      <c r="A10" s="28">
        <v>7.0</v>
      </c>
      <c r="B10" s="29" t="s">
        <v>46</v>
      </c>
      <c r="C10" s="30" t="s">
        <v>51</v>
      </c>
      <c r="D10" s="31" t="s">
        <v>52</v>
      </c>
      <c r="E10" s="32"/>
      <c r="F10" s="31"/>
    </row>
    <row r="11" ht="72.0" customHeight="1">
      <c r="A11" s="28">
        <v>8.0</v>
      </c>
      <c r="B11" s="29" t="s">
        <v>46</v>
      </c>
      <c r="C11" s="30" t="s">
        <v>53</v>
      </c>
      <c r="D11" s="31" t="s">
        <v>54</v>
      </c>
      <c r="E11" s="32"/>
      <c r="F11" s="31"/>
    </row>
    <row r="12" ht="72.0" customHeight="1">
      <c r="A12" s="28">
        <v>9.0</v>
      </c>
      <c r="B12" s="29" t="s">
        <v>55</v>
      </c>
      <c r="C12" s="30" t="s">
        <v>56</v>
      </c>
      <c r="D12" s="31" t="s">
        <v>57</v>
      </c>
      <c r="E12" s="32"/>
      <c r="F12" s="31"/>
    </row>
    <row r="13" ht="72.0" customHeight="1">
      <c r="A13" s="28">
        <v>10.0</v>
      </c>
      <c r="B13" s="29" t="s">
        <v>55</v>
      </c>
      <c r="C13" s="30" t="s">
        <v>58</v>
      </c>
      <c r="D13" s="31" t="s">
        <v>59</v>
      </c>
      <c r="E13" s="32"/>
      <c r="F13" s="3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conditionalFormatting sqref="E4:E13">
    <cfRule type="cellIs" dxfId="0" priority="1" operator="equal">
      <formula>"Conforme"</formula>
    </cfRule>
  </conditionalFormatting>
  <conditionalFormatting sqref="E4:E13">
    <cfRule type="cellIs" dxfId="1" priority="2" operator="equal">
      <formula>"Não conforme"</formula>
    </cfRule>
  </conditionalFormatting>
  <conditionalFormatting sqref="E4:E13">
    <cfRule type="cellIs" dxfId="2" priority="3" operator="equal">
      <formula>"Não se aplica"</formula>
    </cfRule>
  </conditionalFormatting>
  <dataValidations>
    <dataValidation type="list" allowBlank="1" sqref="E4:E13">
      <formula1>"Conforme,Não conforme,Não se aplica"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3" width="18.0"/>
    <col customWidth="1" min="4" max="4" width="24.0"/>
    <col customWidth="1" min="5" max="5" width="18.0"/>
    <col customWidth="1" min="6" max="26" width="8.71"/>
  </cols>
  <sheetData>
    <row r="1" ht="36.0" customHeight="1">
      <c r="A1" s="33" t="s">
        <v>60</v>
      </c>
      <c r="B1" s="10"/>
      <c r="C1" s="10"/>
      <c r="D1" s="10"/>
      <c r="E1" s="11"/>
    </row>
    <row r="3" ht="24.0" customHeight="1">
      <c r="A3" s="15" t="s">
        <v>61</v>
      </c>
    </row>
    <row r="4" ht="25.5" customHeight="1">
      <c r="A4" s="34" t="s">
        <v>62</v>
      </c>
      <c r="D4" s="35">
        <f>COUNTA(Checklist!C4:C13)</f>
        <v>10</v>
      </c>
    </row>
    <row r="5" ht="25.5" customHeight="1">
      <c r="A5" s="34" t="s">
        <v>63</v>
      </c>
      <c r="D5" s="35">
        <f>COUNTIF(Checklist!E4:E13,"&lt;&gt;")</f>
        <v>0</v>
      </c>
    </row>
    <row r="6" ht="25.5" customHeight="1">
      <c r="A6" s="34" t="s">
        <v>64</v>
      </c>
      <c r="D6" s="36">
        <f>COUNTIF(Checklist!E4:E13,"Conforme")</f>
        <v>0</v>
      </c>
    </row>
    <row r="7" ht="25.5" customHeight="1">
      <c r="A7" s="34" t="s">
        <v>65</v>
      </c>
      <c r="D7" s="37">
        <f>COUNTIF(Checklist!E4:E13,"Não conforme")</f>
        <v>0</v>
      </c>
    </row>
    <row r="8" ht="25.5" customHeight="1">
      <c r="A8" s="34" t="s">
        <v>23</v>
      </c>
      <c r="D8" s="38">
        <f>COUNTIF(Checklist!E4:E13,"Não se aplica")</f>
        <v>0</v>
      </c>
    </row>
    <row r="9" ht="25.5" customHeight="1">
      <c r="A9" s="34" t="s">
        <v>66</v>
      </c>
      <c r="D9" s="39">
        <f>COUNTBLANK(Checklist!E4:E13)</f>
        <v>10</v>
      </c>
    </row>
    <row r="12" ht="24.0" customHeight="1">
      <c r="A12" s="15" t="s">
        <v>67</v>
      </c>
    </row>
    <row r="13" ht="36.0" customHeight="1">
      <c r="A13" s="34" t="s">
        <v>68</v>
      </c>
      <c r="D13" s="40">
        <f>IFERROR(COUNTIF(Checklist!E4:E13,"Conforme")/(COUNTIF(Checklist!E4:E13,"Conforme")+COUNTIF(Checklist!E4:E13,"Não conforme")),0)</f>
        <v>0</v>
      </c>
    </row>
    <row r="15" ht="24.0" customHeight="1">
      <c r="A15" s="15" t="s">
        <v>69</v>
      </c>
    </row>
    <row r="16" ht="49.5" customHeight="1">
      <c r="A16" s="41" t="str">
        <f>IF(COUNTIF(Checklist!E4:E13,"&lt;&gt;")=0,"Comece a auditoria preenchendo a coluna Status na aba Checklist.",IF(COUNTIF(Checklist!E4:E13,"Não conforme")&gt;0,"🔴 NÃO libere a carga: há item não conforme. Corrija antes de o caminhão sair — risco de retenção e multa.",IF(D13&gt;=0.9,"🟢 Manifesto em conformidade. Pode liberar a viagem com tranquilidade.","🟡 Continue a auditoria: ainda há itens a conferir antes de liberar.")))</f>
        <v>Comece a auditoria preenchendo a coluna Status na aba Checklist.</v>
      </c>
      <c r="B16" s="20"/>
      <c r="C16" s="20"/>
      <c r="D16" s="20"/>
      <c r="E16" s="42"/>
    </row>
    <row r="19" ht="24.0" customHeight="1">
      <c r="A19" s="15" t="s">
        <v>70</v>
      </c>
    </row>
    <row r="20" ht="15.0" customHeight="1">
      <c r="A20" s="43" t="s">
        <v>71</v>
      </c>
      <c r="B20" s="44"/>
      <c r="C20" s="44"/>
      <c r="D20" s="44"/>
      <c r="E20" s="45"/>
    </row>
    <row r="21" ht="15.75" customHeight="1">
      <c r="A21" s="46"/>
      <c r="E21" s="14"/>
    </row>
    <row r="22" ht="15.75" customHeight="1">
      <c r="A22" s="47"/>
      <c r="B22" s="5"/>
      <c r="C22" s="5"/>
      <c r="D22" s="5"/>
      <c r="E22" s="6"/>
    </row>
    <row r="23" ht="15.75" customHeight="1"/>
    <row r="24" ht="15.75" customHeight="1"/>
    <row r="25" ht="15.0" customHeight="1">
      <c r="A25" s="48" t="s">
        <v>72</v>
      </c>
    </row>
    <row r="26" ht="15.0" customHeight="1">
      <c r="A26" s="24" t="s">
        <v>73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A1:E1"/>
    <mergeCell ref="A3:E3"/>
    <mergeCell ref="A4:C4"/>
    <mergeCell ref="A5:C5"/>
    <mergeCell ref="A6:C6"/>
    <mergeCell ref="A7:C7"/>
    <mergeCell ref="A8:C8"/>
    <mergeCell ref="A25:E25"/>
    <mergeCell ref="A26:E26"/>
    <mergeCell ref="A9:C9"/>
    <mergeCell ref="A12:E12"/>
    <mergeCell ref="A13:C13"/>
    <mergeCell ref="A15:E15"/>
    <mergeCell ref="A16:E16"/>
    <mergeCell ref="A19:E19"/>
    <mergeCell ref="A20:E22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2026-07-13T12:51:32Z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